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nskiforbund.sharepoint.com/sites/kretser/oslo/Langrenn/Langrennsaker/"/>
    </mc:Choice>
  </mc:AlternateContent>
  <bookViews>
    <workbookView xWindow="0" yWindow="0" windowWidth="23040" windowHeight="9108" activeTab="3"/>
  </bookViews>
  <sheets>
    <sheet name="G 13 år" sheetId="1" r:id="rId1"/>
    <sheet name="J 13 år" sheetId="2" r:id="rId2"/>
    <sheet name="G 14 år" sheetId="3" r:id="rId3"/>
    <sheet name="J 14 år" sheetId="4" r:id="rId4"/>
    <sheet name="Ark2" sheetId="5" r:id="rId5"/>
    <sheet name="Ark3" sheetId="6" r:id="rId6"/>
    <sheet name="Ark1" sheetId="7" r:id="rId7"/>
  </sheets>
  <definedNames>
    <definedName name="_xlnm._FilterDatabase" localSheetId="4" hidden="1">'Ark2'!$E$1:$J$1</definedName>
    <definedName name="_xlnm._FilterDatabase" localSheetId="5" hidden="1">'Ark3'!$C$1:$E$1</definedName>
    <definedName name="_xlnm._FilterDatabase" localSheetId="0" hidden="1">'G 13 år'!$A$16:$Y$98</definedName>
    <definedName name="_xlnm._FilterDatabase" localSheetId="2" hidden="1">'G 14 år'!$A$17:$D$17</definedName>
    <definedName name="_xlnm._FilterDatabase" localSheetId="1" hidden="1">'J 13 år'!$A$16:$Y$55</definedName>
    <definedName name="_xlnm._FilterDatabase" localSheetId="3" hidden="1">'J 14 år'!$A$16:$D$16</definedName>
  </definedNames>
  <calcPr calcId="171027"/>
</workbook>
</file>

<file path=xl/calcChain.xml><?xml version="1.0" encoding="utf-8"?>
<calcChain xmlns="http://schemas.openxmlformats.org/spreadsheetml/2006/main">
  <c r="X46" i="4" l="1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94" i="3" l="1"/>
  <c r="X93" i="3"/>
  <c r="X92" i="3"/>
  <c r="X91" i="3"/>
  <c r="X90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65" i="4"/>
  <c r="X64" i="4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X50" i="4"/>
  <c r="X49" i="4"/>
  <c r="X48" i="4"/>
  <c r="X47" i="4"/>
  <c r="X90" i="1"/>
  <c r="X80" i="1"/>
  <c r="X84" i="1"/>
  <c r="X58" i="1"/>
  <c r="X75" i="1"/>
  <c r="X60" i="1"/>
  <c r="X70" i="1"/>
  <c r="X73" i="1"/>
  <c r="X63" i="1"/>
  <c r="X78" i="1"/>
  <c r="X81" i="1"/>
  <c r="X82" i="1"/>
  <c r="X67" i="1"/>
  <c r="X76" i="1"/>
  <c r="X39" i="1"/>
  <c r="X37" i="1"/>
  <c r="X47" i="1"/>
  <c r="X36" i="1"/>
  <c r="X33" i="1"/>
  <c r="X56" i="1"/>
  <c r="X45" i="1"/>
  <c r="X35" i="1"/>
  <c r="X51" i="1"/>
  <c r="X50" i="1"/>
  <c r="X29" i="1"/>
  <c r="X30" i="1"/>
  <c r="X46" i="1"/>
  <c r="X44" i="1"/>
  <c r="X42" i="1"/>
  <c r="X43" i="1"/>
  <c r="X26" i="1"/>
  <c r="X24" i="1"/>
  <c r="X22" i="1"/>
  <c r="X45" i="2"/>
  <c r="X53" i="2"/>
  <c r="X17" i="2"/>
  <c r="X35" i="2"/>
  <c r="X54" i="2"/>
  <c r="X41" i="2"/>
  <c r="X40" i="2"/>
  <c r="X22" i="2"/>
  <c r="X32" i="2"/>
  <c r="X52" i="2"/>
  <c r="X46" i="2"/>
  <c r="X39" i="2"/>
  <c r="X51" i="2"/>
  <c r="X47" i="2"/>
  <c r="X42" i="2"/>
  <c r="X38" i="2"/>
  <c r="X48" i="2"/>
  <c r="X36" i="2"/>
  <c r="X55" i="2"/>
  <c r="X50" i="2"/>
  <c r="X49" i="2"/>
  <c r="X43" i="2"/>
  <c r="X44" i="2"/>
  <c r="X33" i="2"/>
  <c r="X30" i="2"/>
  <c r="X37" i="2"/>
  <c r="X34" i="2"/>
  <c r="X26" i="2"/>
  <c r="X28" i="2"/>
  <c r="X31" i="2"/>
  <c r="X21" i="2"/>
  <c r="X27" i="2"/>
  <c r="X29" i="2"/>
  <c r="X24" i="2"/>
  <c r="X25" i="2"/>
  <c r="X20" i="2"/>
  <c r="X23" i="2"/>
  <c r="X19" i="2"/>
  <c r="X18" i="2"/>
  <c r="X27" i="1"/>
  <c r="X97" i="1"/>
  <c r="X62" i="1"/>
  <c r="X85" i="1"/>
  <c r="X49" i="1"/>
  <c r="X98" i="1"/>
  <c r="X95" i="1"/>
  <c r="X79" i="1"/>
  <c r="X57" i="1"/>
  <c r="X96" i="1"/>
  <c r="X88" i="1"/>
  <c r="X86" i="1"/>
  <c r="X55" i="1"/>
  <c r="X64" i="1"/>
  <c r="X54" i="1"/>
  <c r="X77" i="1"/>
  <c r="X69" i="1"/>
  <c r="X65" i="1"/>
  <c r="X53" i="1"/>
  <c r="X48" i="1"/>
  <c r="X74" i="1"/>
  <c r="X40" i="1"/>
  <c r="X28" i="1"/>
  <c r="X93" i="1"/>
  <c r="X94" i="1"/>
  <c r="X71" i="1"/>
  <c r="X92" i="1"/>
  <c r="X91" i="1"/>
  <c r="X68" i="1"/>
  <c r="X87" i="1"/>
  <c r="X52" i="1"/>
  <c r="X59" i="1"/>
  <c r="X83" i="1"/>
  <c r="X61" i="1"/>
  <c r="X66" i="1"/>
  <c r="X38" i="1"/>
  <c r="X41" i="1"/>
  <c r="X72" i="1"/>
  <c r="X34" i="1"/>
  <c r="X32" i="1"/>
  <c r="X31" i="1"/>
  <c r="X25" i="1"/>
  <c r="X23" i="1"/>
  <c r="X21" i="1"/>
  <c r="X20" i="1"/>
  <c r="X19" i="1"/>
  <c r="X18" i="1"/>
  <c r="X17" i="1"/>
</calcChain>
</file>

<file path=xl/sharedStrings.xml><?xml version="1.0" encoding="utf-8"?>
<sst xmlns="http://schemas.openxmlformats.org/spreadsheetml/2006/main" count="688" uniqueCount="252">
  <si>
    <t>Røa IL</t>
  </si>
  <si>
    <t>Klubb</t>
  </si>
  <si>
    <t>Lauritz Bergendahl</t>
  </si>
  <si>
    <t>Plass</t>
  </si>
  <si>
    <t xml:space="preserve">Poeng </t>
  </si>
  <si>
    <t>KM Sprint</t>
  </si>
  <si>
    <t>Oslo Skifestival</t>
  </si>
  <si>
    <t>KM Fristil</t>
  </si>
  <si>
    <t>Rossignolrennet</t>
  </si>
  <si>
    <t>Kollmila</t>
  </si>
  <si>
    <t>Njårdrennet</t>
  </si>
  <si>
    <t>Sum</t>
  </si>
  <si>
    <t>Avvikende plassering i cup og renn skyldes at det er deltakere i rennet som ikke er med i cupen.</t>
  </si>
  <si>
    <t>fem beste*</t>
  </si>
  <si>
    <t>|</t>
  </si>
  <si>
    <t xml:space="preserve">Best av fem renn teller, hvorav minst to i hver stilart. </t>
  </si>
  <si>
    <t>Hemingrennet</t>
  </si>
  <si>
    <t>Veidekkesprinten</t>
  </si>
  <si>
    <t>KM lang</t>
  </si>
  <si>
    <t>Gul = renn i fristil</t>
  </si>
  <si>
    <t>Blå = renn i klassisk</t>
  </si>
  <si>
    <t>Mons Melbye</t>
  </si>
  <si>
    <t xml:space="preserve"> Årvoll IL</t>
  </si>
  <si>
    <t>Sander Ekeland Bjurstrøm</t>
  </si>
  <si>
    <t xml:space="preserve"> Koll, IL</t>
  </si>
  <si>
    <t>Jens Kristian Aas</t>
  </si>
  <si>
    <t xml:space="preserve"> Heming, IL</t>
  </si>
  <si>
    <t>Martin Christoffer Borg</t>
  </si>
  <si>
    <t>Nikolai Wik Håland</t>
  </si>
  <si>
    <t>Fredrik Onsrud Balmforth</t>
  </si>
  <si>
    <t>Konrad Haugen</t>
  </si>
  <si>
    <t xml:space="preserve"> Rustad IL</t>
  </si>
  <si>
    <t>Vegard Salater Kjensjord</t>
  </si>
  <si>
    <t xml:space="preserve"> Lyn Ski</t>
  </si>
  <si>
    <t>Erik Salater Kjensjord</t>
  </si>
  <si>
    <t>Aleksander Ellingsen Gotaas</t>
  </si>
  <si>
    <t xml:space="preserve"> Njård</t>
  </si>
  <si>
    <t>Lars Grønlien Gjedrem</t>
  </si>
  <si>
    <t xml:space="preserve"> Røa IL</t>
  </si>
  <si>
    <t>Aksel Glomnes Rudi</t>
  </si>
  <si>
    <t>Eirik Berling Grande</t>
  </si>
  <si>
    <t>Eirik Skotte-Haugerud</t>
  </si>
  <si>
    <t xml:space="preserve"> Oppsal IF Ski</t>
  </si>
  <si>
    <t>Helmer Brekke</t>
  </si>
  <si>
    <t>Mikkel Ryan Ringsby</t>
  </si>
  <si>
    <t>Wilhelm Hjelpdahl Deinboll</t>
  </si>
  <si>
    <t xml:space="preserve"> Bækkelagets SK</t>
  </si>
  <si>
    <t>Mikkel Edelssønn Galåen</t>
  </si>
  <si>
    <t xml:space="preserve"> Kjelsås IL</t>
  </si>
  <si>
    <t>August Wikborg</t>
  </si>
  <si>
    <t>William Kamsvåg</t>
  </si>
  <si>
    <t>Andreas Wiesener Haga</t>
  </si>
  <si>
    <t>Magnus Bjerketveit Ødegaard</t>
  </si>
  <si>
    <t>Kristian Tysseland</t>
  </si>
  <si>
    <t>Iver Rushfeldt</t>
  </si>
  <si>
    <t>Peter Vilhelm Dalholt Ivan</t>
  </si>
  <si>
    <t>Thomas Finstad</t>
  </si>
  <si>
    <t>Iver Syrrist</t>
  </si>
  <si>
    <t>Erik Rømo</t>
  </si>
  <si>
    <t>Filip Røttingen</t>
  </si>
  <si>
    <t>Oscar Fredrik Risnes</t>
  </si>
  <si>
    <t>Kristoffer Bjørnstøl Berg</t>
  </si>
  <si>
    <t>Herman Bjørgo Kværum</t>
  </si>
  <si>
    <t>Joachim Rannestad Eckhoff</t>
  </si>
  <si>
    <t>Valdemar Dørmænen Irgens</t>
  </si>
  <si>
    <t>Kristoffer Garden Rogstad</t>
  </si>
  <si>
    <t>Magnus Olav Koller-Sato</t>
  </si>
  <si>
    <t>Johannes Salvesen-Lunde</t>
  </si>
  <si>
    <t>Markus Grøtte Storvik</t>
  </si>
  <si>
    <t>Vegard Seligmann Andresen</t>
  </si>
  <si>
    <t>Henrik Nummedal Røise</t>
  </si>
  <si>
    <t>Mathias Ottar Bakke</t>
  </si>
  <si>
    <t>Aleksander Vallestrand Berg</t>
  </si>
  <si>
    <t>Thomas Myhre Lindvik</t>
  </si>
  <si>
    <t>Jeger Sebastian Noraker</t>
  </si>
  <si>
    <t>Aksel Saue Saghaug</t>
  </si>
  <si>
    <t>Jonas Johansen Hicken</t>
  </si>
  <si>
    <t>Andreas Fürst</t>
  </si>
  <si>
    <t>DNS</t>
  </si>
  <si>
    <t>0</t>
  </si>
  <si>
    <t>Birk Elias Moeng Jensen</t>
  </si>
  <si>
    <t>Christoffer Carl Helge Waldum</t>
  </si>
  <si>
    <t>Emil Skarsvaag Kjøbli</t>
  </si>
  <si>
    <t>Eskil Brænden</t>
  </si>
  <si>
    <t xml:space="preserve"> Lillomarka Ski</t>
  </si>
  <si>
    <t>Fredrik Harald Harlem</t>
  </si>
  <si>
    <t>Jakob Andersen Gjedebo</t>
  </si>
  <si>
    <t>Jakob Gagnum Tonby</t>
  </si>
  <si>
    <t>Severin Aschehoug</t>
  </si>
  <si>
    <t>Navn</t>
  </si>
  <si>
    <t>Mathea Perlestenbakken Barland</t>
  </si>
  <si>
    <t>Stella Lucia Bettum Stavrum</t>
  </si>
  <si>
    <t>Karoline Longva</t>
  </si>
  <si>
    <t>Hedda Pladsen Gussiås</t>
  </si>
  <si>
    <t>Milla Grosberghaugen Andreassen</t>
  </si>
  <si>
    <t>Helene Ludahl Stangeland</t>
  </si>
  <si>
    <t>Ane Hustvedt</t>
  </si>
  <si>
    <t>Ingeborg Roll Mosland</t>
  </si>
  <si>
    <t>Eline Aasdalen</t>
  </si>
  <si>
    <t>Maja Mo Hjelseth</t>
  </si>
  <si>
    <t>Dina Gaupås Aas</t>
  </si>
  <si>
    <t xml:space="preserve"> Vestre Akers SK</t>
  </si>
  <si>
    <t>Ingrid Johansen-Barli</t>
  </si>
  <si>
    <t>Synne Andersen Buen</t>
  </si>
  <si>
    <t>Selma Jacobsen</t>
  </si>
  <si>
    <t>Hannah Dybvand</t>
  </si>
  <si>
    <t>Christine Thurmann-Moe</t>
  </si>
  <si>
    <t>Anna Hoel Rønningen</t>
  </si>
  <si>
    <t>Julie Holth-Inglingstad</t>
  </si>
  <si>
    <t xml:space="preserve"> Sørkedalens IF</t>
  </si>
  <si>
    <t>Andrea Marie Eide</t>
  </si>
  <si>
    <t>Henriette Idsøe</t>
  </si>
  <si>
    <t xml:space="preserve"> Try, Idrettslaget</t>
  </si>
  <si>
    <t>Karoline Johanne Jebsen</t>
  </si>
  <si>
    <t>Ebba Jakobine Bell</t>
  </si>
  <si>
    <t>Laura Tronstad Juliebø</t>
  </si>
  <si>
    <t>Oda Charlotte Tretli</t>
  </si>
  <si>
    <t>Josefine Wikborg</t>
  </si>
  <si>
    <t>Camilla Svestad Hågensen</t>
  </si>
  <si>
    <t>Nora Scheie</t>
  </si>
  <si>
    <t>Julie Elisabeth Stene-Johansen Welo</t>
  </si>
  <si>
    <t>Anna Øy Ottesen</t>
  </si>
  <si>
    <t>Thea Sofie Kyseth Grimsøen</t>
  </si>
  <si>
    <t>Negin Øye</t>
  </si>
  <si>
    <t>Therese Ådland Hansen</t>
  </si>
  <si>
    <t>Vilde Solem</t>
  </si>
  <si>
    <t>Julie Christensen Falkenstein</t>
  </si>
  <si>
    <t>Gabriela Salinas Odegard</t>
  </si>
  <si>
    <t>Kjerstin Øhrn Johansen</t>
  </si>
  <si>
    <t>Sarah Yangqiu Rehn</t>
  </si>
  <si>
    <t>Solveig Raaen-Zapffe</t>
  </si>
  <si>
    <t>Sunniva Persson Bunde</t>
  </si>
  <si>
    <t>Julia Bull</t>
  </si>
  <si>
    <t>Synne Falch-Hennum</t>
  </si>
  <si>
    <t>Anna Fiskerstrand Heier</t>
  </si>
  <si>
    <t>Hanna Engesæter Sørbye</t>
  </si>
  <si>
    <t>Sofie Heggløv</t>
  </si>
  <si>
    <t>Lars Michael Saab Bjertnæs</t>
  </si>
  <si>
    <t>Henrik Hillestad</t>
  </si>
  <si>
    <t>Martin Bakken</t>
  </si>
  <si>
    <t>Magnus Eriksen Sletvold</t>
  </si>
  <si>
    <t>Marius Meldalen</t>
  </si>
  <si>
    <t>Noah Lekhal Husnes</t>
  </si>
  <si>
    <t>Tobias Dyrli Thoresen</t>
  </si>
  <si>
    <t>Henrik Schioldborg Nesse</t>
  </si>
  <si>
    <t>Sven Kristoffer Huseby</t>
  </si>
  <si>
    <t>Christian Fredrik Borg</t>
  </si>
  <si>
    <t>Sten Magnus Trovåg Wedum</t>
  </si>
  <si>
    <t>Filip James Cook</t>
  </si>
  <si>
    <t>Filip Osnes-Ringen</t>
  </si>
  <si>
    <t>Jørgen Arenberg Wold</t>
  </si>
  <si>
    <t>Ask Olaussen</t>
  </si>
  <si>
    <t>Peder Elias Hals</t>
  </si>
  <si>
    <t>Martin Eckmann Farstadvoll</t>
  </si>
  <si>
    <t>Anders Fauske-Sjøstedt</t>
  </si>
  <si>
    <t>Trond Heidenreich Heløe</t>
  </si>
  <si>
    <t>Kristian Mydske</t>
  </si>
  <si>
    <t>Henrik Grøttum Engen</t>
  </si>
  <si>
    <t>Vilhelm Børs-Lind</t>
  </si>
  <si>
    <t>Eskil Kvisgaard</t>
  </si>
  <si>
    <t>Jacob Buskerud Christoffersen</t>
  </si>
  <si>
    <t>Mattis Gjennestad Stefanussen</t>
  </si>
  <si>
    <t>Ola Nymark-Veum</t>
  </si>
  <si>
    <t>Lars Sigurd Baugstø Rødnes</t>
  </si>
  <si>
    <t>Victor Andreas Fabricius Bye</t>
  </si>
  <si>
    <t>Viktor Andersen</t>
  </si>
  <si>
    <t>Jonas Nilsen Fagerhaug</t>
  </si>
  <si>
    <t>Petter Andreas Schrøder Brennhovd</t>
  </si>
  <si>
    <t>Kristoffer Scott Fyksen</t>
  </si>
  <si>
    <t>Eirik Vie Strisland</t>
  </si>
  <si>
    <t>Emil Dreyer Kristensen</t>
  </si>
  <si>
    <t>Martin Hillestad</t>
  </si>
  <si>
    <t>Sander Haukvik-Jensen</t>
  </si>
  <si>
    <t>Jørgen Bjørndal Ottestad</t>
  </si>
  <si>
    <t>Eskil Kolshus</t>
  </si>
  <si>
    <t>Sigurd Wahl Kallum</t>
  </si>
  <si>
    <t>Sindre Vie Strisland</t>
  </si>
  <si>
    <t>Erik Undseth</t>
  </si>
  <si>
    <t>Daniel Henriksen Gunnerød</t>
  </si>
  <si>
    <t>Fredrik Melbye Michelsen</t>
  </si>
  <si>
    <t>Syver Surnevik</t>
  </si>
  <si>
    <t>Oliver Sokrates Bratli</t>
  </si>
  <si>
    <t>Michael Trandokken</t>
  </si>
  <si>
    <t>Carl August Jensehaugen</t>
  </si>
  <si>
    <t>Kristian Nikolai Almås</t>
  </si>
  <si>
    <t>Sondre Nesheim Køber</t>
  </si>
  <si>
    <t>Tobias Storvik Fjell</t>
  </si>
  <si>
    <t>Andreas Jacobsen Aalstad</t>
  </si>
  <si>
    <t>Bendik Martinsen Plünnecke</t>
  </si>
  <si>
    <t>Christian Steenfeldt-Foss</t>
  </si>
  <si>
    <t>Christoffer Widding</t>
  </si>
  <si>
    <t>Diderik Aschehoug</t>
  </si>
  <si>
    <t>Ferdinand Pfanzelter Vetleseter</t>
  </si>
  <si>
    <t>Fredrik Amandus Fearnley Solbjørg</t>
  </si>
  <si>
    <t>Fredrik Sagedahl</t>
  </si>
  <si>
    <t>Fridtjof Harald Jøranlid Reusch</t>
  </si>
  <si>
    <t>Gard Smevik Tørum</t>
  </si>
  <si>
    <t>Henrik Villanger</t>
  </si>
  <si>
    <t>Jens-Ulrik Ruus Qvale</t>
  </si>
  <si>
    <t>Jo Westby Thorsen</t>
  </si>
  <si>
    <t>Kristian Wagener</t>
  </si>
  <si>
    <t xml:space="preserve"> Høybråten og Stovner IL</t>
  </si>
  <si>
    <t>Marius Backer-Grøndahl</t>
  </si>
  <si>
    <t>Nicolai Steenfeldt-Foss</t>
  </si>
  <si>
    <t>Nikolai Sundt Larsen</t>
  </si>
  <si>
    <t>Olav Pihlstrøm</t>
  </si>
  <si>
    <t>Paul Philipp Sjåfjell</t>
  </si>
  <si>
    <t>Rudolf Ugelstad</t>
  </si>
  <si>
    <t>Simon Stornes</t>
  </si>
  <si>
    <t>Sindre Fjeldstad Mikelborg</t>
  </si>
  <si>
    <t>Sivert Ladstein Vik</t>
  </si>
  <si>
    <t>Thomas Biering</t>
  </si>
  <si>
    <t>Tobias Lütcherath Nilsen</t>
  </si>
  <si>
    <t>Trond Oldernes</t>
  </si>
  <si>
    <t>Wilhelm Georg Leikanger</t>
  </si>
  <si>
    <t>Aurora Wilkens Jernberg</t>
  </si>
  <si>
    <t>Guro Linnebo</t>
  </si>
  <si>
    <t>Anna Marie Nordengen Sirevåg</t>
  </si>
  <si>
    <t>Oda Kirstine Aanestad</t>
  </si>
  <si>
    <t>Emilie Marie Moland Krogsrud</t>
  </si>
  <si>
    <t>Tuva Hallan Kristiansen</t>
  </si>
  <si>
    <t>Signe Fjeld Bjonviken</t>
  </si>
  <si>
    <t>Stella Jahrmann Lauvstad</t>
  </si>
  <si>
    <t>Josefine Kirkeby Husebø</t>
  </si>
  <si>
    <t>Heidi Kristina Sebjørnsen</t>
  </si>
  <si>
    <t>Nora Margrethe Kristiansen Furfjord</t>
  </si>
  <si>
    <t>Malin Lie-Vik</t>
  </si>
  <si>
    <t>Tuva Frivold Berg</t>
  </si>
  <si>
    <t>Hedvig Eckhardt Andersen</t>
  </si>
  <si>
    <t>Vilma Halstenstad Stovner</t>
  </si>
  <si>
    <t>Oda Mølmann-Sand</t>
  </si>
  <si>
    <t>Kristin Bøe Grande</t>
  </si>
  <si>
    <t>Martine Fiskerstrand Blekeli</t>
  </si>
  <si>
    <t>Elsa Døvigen-Ousdal</t>
  </si>
  <si>
    <t>Josefine Kirkhorn Lydersen</t>
  </si>
  <si>
    <t>Emilie Caspersen</t>
  </si>
  <si>
    <t xml:space="preserve">Christina Elise Brautaset
</t>
  </si>
  <si>
    <t>Dina Møller Johnsen</t>
  </si>
  <si>
    <t>Elen Simonsen Løvås</t>
  </si>
  <si>
    <t>Ida Hoaas Østereng</t>
  </si>
  <si>
    <t>Ingrid Riber Haugland</t>
  </si>
  <si>
    <t>Kaja Wilhelmsen Garstad</t>
  </si>
  <si>
    <t>Malin Hareide Breen</t>
  </si>
  <si>
    <t>Sophie Opedal</t>
  </si>
  <si>
    <t>Tiril Steine-Eriksen</t>
  </si>
  <si>
    <t xml:space="preserve">Oda Wilhelmine Thorland Jutkvam
</t>
  </si>
  <si>
    <t xml:space="preserve">Resultater så langt, eventuelle feil vil bli korrigert. </t>
  </si>
  <si>
    <t>Mikkel Sabdbakk Lunde</t>
  </si>
  <si>
    <t>Mats Westeng Mittelbach</t>
  </si>
  <si>
    <t>Lyn Ski</t>
  </si>
  <si>
    <t>Børge Nilsen Berg</t>
  </si>
  <si>
    <t>Leonardo Puente Tellefsen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</si>
</sst>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4" applyNumberFormat="0" applyAlignment="0" applyProtection="0"/>
    <xf numFmtId="0" fontId="17" fillId="8" borderId="5" applyNumberFormat="0" applyAlignment="0" applyProtection="0"/>
    <xf numFmtId="0" fontId="18" fillId="8" borderId="4" applyNumberFormat="0" applyAlignment="0" applyProtection="0"/>
    <xf numFmtId="0" fontId="19" fillId="0" borderId="6" applyNumberFormat="0" applyFill="0" applyAlignment="0" applyProtection="0"/>
    <xf numFmtId="0" fontId="20" fillId="9" borderId="7" applyNumberFormat="0" applyAlignment="0" applyProtection="0"/>
    <xf numFmtId="0" fontId="21" fillId="0" borderId="0" applyNumberFormat="0" applyFill="0" applyBorder="0" applyAlignment="0" applyProtection="0"/>
    <xf numFmtId="0" fontId="9" fillId="10" borderId="8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3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3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3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3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4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3" borderId="0" xfId="0" applyFill="1"/>
    <xf numFmtId="0" fontId="5" fillId="2" borderId="0" xfId="0" applyFont="1" applyFill="1"/>
    <xf numFmtId="0" fontId="4" fillId="3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0" borderId="0" xfId="0" applyNumberFormat="1"/>
    <xf numFmtId="46" fontId="0" fillId="0" borderId="0" xfId="0" applyNumberFormat="1"/>
    <xf numFmtId="0" fontId="0" fillId="3" borderId="0" xfId="0" applyFill="1" applyAlignment="1">
      <alignment horizontal="right"/>
    </xf>
    <xf numFmtId="0" fontId="8" fillId="0" borderId="0" xfId="0" applyFont="1" applyAlignment="1" applyProtection="1">
      <alignment vertical="top" wrapText="1" readingOrder="1"/>
      <protection locked="0"/>
    </xf>
    <xf numFmtId="0" fontId="0" fillId="35" borderId="0" xfId="0" applyFill="1"/>
    <xf numFmtId="0" fontId="0" fillId="3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20" fontId="0" fillId="0" borderId="0" xfId="0" applyNumberFormat="1"/>
    <xf numFmtId="0" fontId="0" fillId="0" borderId="0" xfId="0" applyAlignment="1">
      <alignment horizontal="right"/>
    </xf>
    <xf numFmtId="0" fontId="8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right"/>
    </xf>
    <xf numFmtId="0" fontId="8" fillId="0" borderId="0" xfId="0" applyFont="1" applyAlignment="1" applyProtection="1">
      <alignment vertical="top" wrapText="1" readingOrder="1"/>
      <protection locked="0"/>
    </xf>
  </cellXfs>
  <cellStyles count="64">
    <cellStyle name="20 % - uthevingsfarge 1" xfId="40" builtinId="30" customBuiltin="1"/>
    <cellStyle name="20 % - uthevingsfarge 2" xfId="43" builtinId="34" customBuiltin="1"/>
    <cellStyle name="20 % - uthevingsfarge 3" xfId="46" builtinId="38" customBuiltin="1"/>
    <cellStyle name="20 % - uthevingsfarge 4" xfId="49" builtinId="42" customBuiltin="1"/>
    <cellStyle name="20 % - uthevingsfarge 5" xfId="52" builtinId="46" customBuiltin="1"/>
    <cellStyle name="20 % - uthevingsfarge 6" xfId="55" builtinId="50" customBuiltin="1"/>
    <cellStyle name="40 % - uthevingsfarge 1" xfId="41" builtinId="31" customBuiltin="1"/>
    <cellStyle name="40 % - uthevingsfarge 2" xfId="44" builtinId="35" customBuiltin="1"/>
    <cellStyle name="40 % - uthevingsfarge 3" xfId="47" builtinId="39" customBuiltin="1"/>
    <cellStyle name="40 % - uthevingsfarge 4" xfId="50" builtinId="43" customBuiltin="1"/>
    <cellStyle name="40 % - uthevingsfarge 5" xfId="53" builtinId="47" customBuiltin="1"/>
    <cellStyle name="40 % - uthevingsfarge 6" xfId="56" builtinId="51" customBuiltin="1"/>
    <cellStyle name="60 % - uthevingsfarge 1 2" xfId="58"/>
    <cellStyle name="60 % - uthevingsfarge 2 2" xfId="59"/>
    <cellStyle name="60 % - uthevingsfarge 3 2" xfId="60"/>
    <cellStyle name="60 % - uthevingsfarge 4 2" xfId="61"/>
    <cellStyle name="60 % - uthevingsfarge 5 2" xfId="62"/>
    <cellStyle name="60 % - uthevingsfarge 6 2" xfId="63"/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Beregning" xfId="32" builtinId="22" customBuiltin="1"/>
    <cellStyle name="Dårlig" xfId="29" builtinId="27" customBuiltin="1"/>
    <cellStyle name="Forklarende tekst" xfId="37" builtinId="53" customBuiltin="1"/>
    <cellStyle name="God" xfId="28" builtinId="26" customBuilti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Inndata" xfId="30" builtinId="20" customBuiltin="1"/>
    <cellStyle name="Koblet celle" xfId="33" builtinId="24" customBuiltin="1"/>
    <cellStyle name="Kontrollcelle" xfId="34" builtinId="23" customBuiltin="1"/>
    <cellStyle name="Merknad" xfId="36" builtinId="10" customBuiltin="1"/>
    <cellStyle name="Normal" xfId="0" builtinId="0"/>
    <cellStyle name="Nøytral 2" xfId="57"/>
    <cellStyle name="Overskrift 1" xfId="24" builtinId="16" customBuiltin="1"/>
    <cellStyle name="Overskrift 2" xfId="25" builtinId="17" customBuiltin="1"/>
    <cellStyle name="Overskrift 3" xfId="26" builtinId="18" customBuiltin="1"/>
    <cellStyle name="Overskrift 4" xfId="27" builtinId="19" customBuiltin="1"/>
    <cellStyle name="Tittel" xfId="23" builtinId="15" customBuiltin="1"/>
    <cellStyle name="Totalt" xfId="38" builtinId="25" customBuiltin="1"/>
    <cellStyle name="Utdata" xfId="31" builtinId="21" customBuiltin="1"/>
    <cellStyle name="Uthevingsfarge1" xfId="39" builtinId="29" customBuiltin="1"/>
    <cellStyle name="Uthevingsfarge2" xfId="42" builtinId="33" customBuiltin="1"/>
    <cellStyle name="Uthevingsfarge3" xfId="45" builtinId="37" customBuiltin="1"/>
    <cellStyle name="Uthevingsfarge4" xfId="48" builtinId="41" customBuiltin="1"/>
    <cellStyle name="Uthevingsfarge5" xfId="51" builtinId="45" customBuiltin="1"/>
    <cellStyle name="Uthevingsfarge6" xfId="54" builtinId="49" customBuiltin="1"/>
    <cellStyle name="Varseltekst" xfId="3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236640</xdr:colOff>
      <xdr:row>9</xdr:row>
      <xdr:rowOff>28357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76190" cy="17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8</xdr:col>
      <xdr:colOff>342901</xdr:colOff>
      <xdr:row>8</xdr:row>
      <xdr:rowOff>140125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076950" cy="1664124"/>
        </a:xfrm>
        <a:prstGeom prst="rect">
          <a:avLst/>
        </a:prstGeom>
      </xdr:spPr>
    </xdr:pic>
    <xdr:clientData/>
  </xdr:twoCellAnchor>
  <xdr:twoCellAnchor editAs="oneCell">
    <xdr:from>
      <xdr:col>11</xdr:col>
      <xdr:colOff>361950</xdr:colOff>
      <xdr:row>0</xdr:row>
      <xdr:rowOff>180975</xdr:rowOff>
    </xdr:from>
    <xdr:to>
      <xdr:col>24</xdr:col>
      <xdr:colOff>364168</xdr:colOff>
      <xdr:row>8</xdr:row>
      <xdr:rowOff>38099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86475" y="180975"/>
          <a:ext cx="5736268" cy="13811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409575</xdr:colOff>
      <xdr:row>8</xdr:row>
      <xdr:rowOff>98863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058525" cy="16228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312840</xdr:colOff>
      <xdr:row>9</xdr:row>
      <xdr:rowOff>28357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76190" cy="17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Y98"/>
  <sheetViews>
    <sheetView zoomScaleNormal="100" workbookViewId="0">
      <pane ySplit="15" topLeftCell="A16" activePane="bottomLeft" state="frozen"/>
      <selection pane="bottomLeft" activeCell="A16" sqref="A16"/>
    </sheetView>
  </sheetViews>
  <sheetFormatPr baseColWidth="10" defaultRowHeight="14.4" x14ac:dyDescent="0.3"/>
  <cols>
    <col min="1" max="1" width="22.88671875" customWidth="1"/>
    <col min="2" max="2" width="9.33203125" customWidth="1"/>
    <col min="3" max="3" width="10.6640625" customWidth="1"/>
    <col min="4" max="4" width="9.5546875" customWidth="1"/>
    <col min="5" max="5" width="8.6640625" customWidth="1"/>
    <col min="6" max="6" width="7.88671875" customWidth="1"/>
    <col min="7" max="7" width="8" customWidth="1"/>
    <col min="8" max="8" width="5.33203125" customWidth="1"/>
    <col min="9" max="9" width="6.6640625" customWidth="1"/>
    <col min="10" max="10" width="8.109375" customWidth="1"/>
    <col min="11" max="11" width="6.6640625" customWidth="1"/>
    <col min="12" max="12" width="5.88671875" customWidth="1"/>
    <col min="13" max="13" width="6.44140625" customWidth="1"/>
    <col min="14" max="14" width="6.6640625" customWidth="1"/>
    <col min="15" max="15" width="6.44140625" customWidth="1"/>
    <col min="16" max="16" width="7.109375" customWidth="1"/>
    <col min="17" max="17" width="5.44140625" customWidth="1"/>
    <col min="18" max="18" width="9.5546875" customWidth="1"/>
    <col min="19" max="19" width="6.44140625" customWidth="1"/>
    <col min="20" max="20" width="11" customWidth="1"/>
    <col min="21" max="21" width="5.6640625" customWidth="1"/>
    <col min="22" max="22" width="9.5546875" customWidth="1"/>
    <col min="23" max="23" width="7.88671875" customWidth="1"/>
  </cols>
  <sheetData>
    <row r="11" spans="1:24" ht="18" x14ac:dyDescent="0.35">
      <c r="A11" s="1" t="s">
        <v>246</v>
      </c>
    </row>
    <row r="12" spans="1:24" x14ac:dyDescent="0.3">
      <c r="A12" s="8" t="s">
        <v>12</v>
      </c>
    </row>
    <row r="13" spans="1:24" x14ac:dyDescent="0.3">
      <c r="A13" s="4" t="s">
        <v>15</v>
      </c>
    </row>
    <row r="14" spans="1:24" x14ac:dyDescent="0.3">
      <c r="A14" s="15" t="s">
        <v>19</v>
      </c>
      <c r="B14" s="13"/>
      <c r="C14" s="16" t="s">
        <v>20</v>
      </c>
      <c r="D14" s="14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4" ht="15.6" x14ac:dyDescent="0.3">
      <c r="A15" s="8"/>
      <c r="B15" s="8"/>
      <c r="C15" s="7" t="s">
        <v>2</v>
      </c>
      <c r="D15" s="7"/>
      <c r="E15" s="24" t="s">
        <v>10</v>
      </c>
      <c r="F15" s="14"/>
      <c r="G15" s="12" t="s">
        <v>5</v>
      </c>
      <c r="H15" s="13"/>
      <c r="I15" s="13" t="s">
        <v>6</v>
      </c>
      <c r="J15" s="13"/>
      <c r="K15" s="12" t="s">
        <v>7</v>
      </c>
      <c r="L15" s="13"/>
      <c r="M15" s="14" t="s">
        <v>8</v>
      </c>
      <c r="N15" s="14"/>
      <c r="O15" s="14" t="s">
        <v>16</v>
      </c>
      <c r="P15" s="14"/>
      <c r="Q15" s="14" t="s">
        <v>17</v>
      </c>
      <c r="R15" s="14"/>
      <c r="S15" s="13" t="s">
        <v>9</v>
      </c>
      <c r="T15" s="13"/>
      <c r="U15" s="14" t="s">
        <v>18</v>
      </c>
      <c r="V15" s="14"/>
      <c r="W15" s="5" t="s">
        <v>11</v>
      </c>
      <c r="X15" s="8" t="s">
        <v>3</v>
      </c>
    </row>
    <row r="16" spans="1:24" ht="15.6" x14ac:dyDescent="0.3">
      <c r="A16" s="9" t="s">
        <v>89</v>
      </c>
      <c r="B16" s="9" t="s">
        <v>1</v>
      </c>
      <c r="C16" s="18" t="s">
        <v>3</v>
      </c>
      <c r="D16" s="18" t="s">
        <v>4</v>
      </c>
      <c r="E16" s="18" t="s">
        <v>3</v>
      </c>
      <c r="F16" s="18" t="s">
        <v>4</v>
      </c>
      <c r="G16" s="17" t="s">
        <v>3</v>
      </c>
      <c r="H16" s="17" t="s">
        <v>4</v>
      </c>
      <c r="I16" s="17" t="s">
        <v>3</v>
      </c>
      <c r="J16" s="17" t="s">
        <v>4</v>
      </c>
      <c r="K16" s="17" t="s">
        <v>3</v>
      </c>
      <c r="L16" s="17" t="s">
        <v>4</v>
      </c>
      <c r="M16" s="18" t="s">
        <v>3</v>
      </c>
      <c r="N16" s="18" t="s">
        <v>4</v>
      </c>
      <c r="O16" s="18" t="s">
        <v>3</v>
      </c>
      <c r="P16" s="18" t="s">
        <v>4</v>
      </c>
      <c r="Q16" s="18" t="s">
        <v>3</v>
      </c>
      <c r="R16" s="18" t="s">
        <v>4</v>
      </c>
      <c r="S16" s="17" t="s">
        <v>3</v>
      </c>
      <c r="T16" s="17" t="s">
        <v>4</v>
      </c>
      <c r="U16" s="18" t="s">
        <v>3</v>
      </c>
      <c r="V16" s="18" t="s">
        <v>4</v>
      </c>
      <c r="W16" s="2" t="s">
        <v>13</v>
      </c>
      <c r="X16" s="8"/>
    </row>
    <row r="17" spans="1:25" x14ac:dyDescent="0.3">
      <c r="A17" s="31" t="s">
        <v>21</v>
      </c>
      <c r="B17" s="31" t="s">
        <v>22</v>
      </c>
      <c r="C17" s="32">
        <v>1</v>
      </c>
      <c r="D17" s="32">
        <v>100</v>
      </c>
      <c r="G17" s="29"/>
      <c r="H17" s="29"/>
      <c r="I17" s="29"/>
      <c r="X17" s="3">
        <f>C17+G17+I17+K17+M17+O17+S17+U17</f>
        <v>1</v>
      </c>
      <c r="Y17" s="10">
        <v>1</v>
      </c>
    </row>
    <row r="18" spans="1:25" x14ac:dyDescent="0.3">
      <c r="A18" s="31" t="s">
        <v>23</v>
      </c>
      <c r="B18" s="31" t="s">
        <v>24</v>
      </c>
      <c r="C18" s="32">
        <v>2</v>
      </c>
      <c r="D18" s="32">
        <v>90</v>
      </c>
      <c r="G18" s="29"/>
      <c r="H18" s="29"/>
      <c r="I18" s="29"/>
      <c r="X18" s="10">
        <f>C18+G18+I18+K18+M18+O18+S18+U18</f>
        <v>2</v>
      </c>
      <c r="Y18" s="10">
        <v>2</v>
      </c>
    </row>
    <row r="19" spans="1:25" x14ac:dyDescent="0.3">
      <c r="A19" s="31" t="s">
        <v>25</v>
      </c>
      <c r="B19" s="31" t="s">
        <v>26</v>
      </c>
      <c r="C19" s="32">
        <v>3</v>
      </c>
      <c r="D19" s="32">
        <v>82</v>
      </c>
      <c r="G19" s="29"/>
      <c r="H19" s="29"/>
      <c r="I19" s="29"/>
      <c r="X19" s="10">
        <f>C19+G19+I19+K19+M19+O19+S19+U19</f>
        <v>3</v>
      </c>
      <c r="Y19" s="10">
        <v>3</v>
      </c>
    </row>
    <row r="20" spans="1:25" x14ac:dyDescent="0.3">
      <c r="A20" s="31" t="s">
        <v>27</v>
      </c>
      <c r="B20" s="31" t="s">
        <v>24</v>
      </c>
      <c r="C20" s="32">
        <v>3</v>
      </c>
      <c r="D20" s="32">
        <v>82</v>
      </c>
      <c r="G20" s="29"/>
      <c r="H20" s="29"/>
      <c r="I20" s="29"/>
      <c r="X20" s="10">
        <f>C20+G20+I20+K20+M20+O20+S20+U20</f>
        <v>3</v>
      </c>
      <c r="Y20" s="10">
        <v>4</v>
      </c>
    </row>
    <row r="21" spans="1:25" x14ac:dyDescent="0.3">
      <c r="A21" s="31" t="s">
        <v>28</v>
      </c>
      <c r="B21" s="31" t="s">
        <v>24</v>
      </c>
      <c r="C21" s="32">
        <v>5</v>
      </c>
      <c r="D21" s="32">
        <v>66</v>
      </c>
      <c r="G21" s="29"/>
      <c r="H21" s="29"/>
      <c r="I21" s="29"/>
      <c r="X21" s="10">
        <f>C21+G21+I21+K21+M21+O21+S21+U21</f>
        <v>5</v>
      </c>
      <c r="Y21" s="10">
        <v>4</v>
      </c>
    </row>
    <row r="22" spans="1:25" x14ac:dyDescent="0.3">
      <c r="A22" s="31" t="s">
        <v>29</v>
      </c>
      <c r="B22" s="31" t="s">
        <v>26</v>
      </c>
      <c r="C22" s="32">
        <v>6</v>
      </c>
      <c r="D22" s="32">
        <v>62</v>
      </c>
      <c r="G22" s="29"/>
      <c r="H22" s="29"/>
      <c r="I22" s="29"/>
      <c r="X22" s="10">
        <f>C22+G22+I22+K22+M22+O22+S22+U22+W22</f>
        <v>6</v>
      </c>
      <c r="Y22" s="10">
        <v>6</v>
      </c>
    </row>
    <row r="23" spans="1:25" x14ac:dyDescent="0.3">
      <c r="A23" s="31" t="s">
        <v>30</v>
      </c>
      <c r="B23" s="31" t="s">
        <v>31</v>
      </c>
      <c r="C23" s="32">
        <v>7</v>
      </c>
      <c r="D23" s="32">
        <v>58</v>
      </c>
      <c r="G23" s="29"/>
      <c r="H23" s="29"/>
      <c r="I23" s="29"/>
      <c r="X23" s="10">
        <f>C23+G23+I23+K23+M23+O23+S23+U23</f>
        <v>7</v>
      </c>
      <c r="Y23" s="10">
        <v>6</v>
      </c>
    </row>
    <row r="24" spans="1:25" x14ac:dyDescent="0.3">
      <c r="A24" s="31" t="s">
        <v>32</v>
      </c>
      <c r="B24" s="31" t="s">
        <v>33</v>
      </c>
      <c r="C24" s="32">
        <v>8</v>
      </c>
      <c r="D24" s="32">
        <v>54</v>
      </c>
      <c r="G24" s="29"/>
      <c r="H24" s="29"/>
      <c r="I24" s="29"/>
      <c r="X24" s="10">
        <f>C24+G24+I24+K24+M24+O24+S24+U24+W24</f>
        <v>8</v>
      </c>
      <c r="Y24" s="10">
        <v>8</v>
      </c>
    </row>
    <row r="25" spans="1:25" x14ac:dyDescent="0.3">
      <c r="A25" s="31" t="s">
        <v>34</v>
      </c>
      <c r="B25" s="31" t="s">
        <v>33</v>
      </c>
      <c r="C25" s="32">
        <v>9</v>
      </c>
      <c r="D25" s="32">
        <v>50</v>
      </c>
      <c r="G25" s="29"/>
      <c r="H25" s="29"/>
      <c r="I25" s="29"/>
      <c r="X25" s="10">
        <f>C25+G25+I25+K25+M25+O25+S25+U25</f>
        <v>9</v>
      </c>
      <c r="Y25" s="10">
        <v>9</v>
      </c>
    </row>
    <row r="26" spans="1:25" x14ac:dyDescent="0.3">
      <c r="A26" s="31" t="s">
        <v>35</v>
      </c>
      <c r="B26" s="31" t="s">
        <v>36</v>
      </c>
      <c r="C26" s="32">
        <v>10</v>
      </c>
      <c r="D26" s="32">
        <v>46</v>
      </c>
      <c r="G26" s="29"/>
      <c r="H26" s="29"/>
      <c r="I26" s="29"/>
      <c r="X26" s="10">
        <f>C26+G26+I26+K26+M26+O26+S26+U26+W26</f>
        <v>10</v>
      </c>
      <c r="Y26" s="10">
        <v>10</v>
      </c>
    </row>
    <row r="27" spans="1:25" x14ac:dyDescent="0.3">
      <c r="A27" s="31" t="s">
        <v>37</v>
      </c>
      <c r="B27" s="31" t="s">
        <v>38</v>
      </c>
      <c r="C27" s="32">
        <v>11</v>
      </c>
      <c r="D27" s="32">
        <v>44</v>
      </c>
      <c r="G27" s="29"/>
      <c r="H27" s="29"/>
      <c r="I27" s="29"/>
      <c r="X27" s="10">
        <f>C27+G27+I27+K27+M27+O27+S27+U27</f>
        <v>11</v>
      </c>
      <c r="Y27" s="10">
        <v>11</v>
      </c>
    </row>
    <row r="28" spans="1:25" x14ac:dyDescent="0.3">
      <c r="A28" s="31" t="s">
        <v>39</v>
      </c>
      <c r="B28" s="31" t="s">
        <v>36</v>
      </c>
      <c r="C28" s="32">
        <v>12</v>
      </c>
      <c r="D28" s="32">
        <v>42</v>
      </c>
      <c r="G28" s="29"/>
      <c r="H28" s="29"/>
      <c r="I28" s="29"/>
      <c r="X28" s="10">
        <f>C28+G28+I28+K28+M28+O28+S28+U28</f>
        <v>12</v>
      </c>
      <c r="Y28" s="10">
        <v>12</v>
      </c>
    </row>
    <row r="29" spans="1:25" x14ac:dyDescent="0.3">
      <c r="A29" s="31" t="s">
        <v>40</v>
      </c>
      <c r="B29" s="31" t="s">
        <v>38</v>
      </c>
      <c r="C29" s="32">
        <v>13</v>
      </c>
      <c r="D29" s="32">
        <v>40</v>
      </c>
      <c r="G29" s="29"/>
      <c r="H29" s="29"/>
      <c r="I29" s="29"/>
      <c r="X29" s="10">
        <f>C29+G29+I29+K29+M29+O29+S29+U29+W29</f>
        <v>13</v>
      </c>
      <c r="Y29" s="10">
        <v>13</v>
      </c>
    </row>
    <row r="30" spans="1:25" x14ac:dyDescent="0.3">
      <c r="A30" s="31" t="s">
        <v>41</v>
      </c>
      <c r="B30" s="31" t="s">
        <v>42</v>
      </c>
      <c r="C30" s="32">
        <v>14</v>
      </c>
      <c r="D30" s="32">
        <v>38</v>
      </c>
      <c r="G30" s="29"/>
      <c r="H30" s="29"/>
      <c r="I30" s="29"/>
      <c r="X30" s="10">
        <f>C30+G30+I30+K30+M30+O30+S30+U30+W30</f>
        <v>14</v>
      </c>
      <c r="Y30" s="10">
        <v>14</v>
      </c>
    </row>
    <row r="31" spans="1:25" x14ac:dyDescent="0.3">
      <c r="A31" s="31" t="s">
        <v>43</v>
      </c>
      <c r="B31" s="31" t="s">
        <v>26</v>
      </c>
      <c r="C31" s="32">
        <v>14</v>
      </c>
      <c r="D31" s="32">
        <v>38</v>
      </c>
      <c r="G31" s="29"/>
      <c r="H31" s="29"/>
      <c r="I31" s="29"/>
      <c r="X31" s="10">
        <f>C31+G31+I31+K31+M31+O31+S31+U31</f>
        <v>14</v>
      </c>
      <c r="Y31" s="10">
        <v>15</v>
      </c>
    </row>
    <row r="32" spans="1:25" x14ac:dyDescent="0.3">
      <c r="A32" s="31" t="s">
        <v>44</v>
      </c>
      <c r="B32" s="31" t="s">
        <v>31</v>
      </c>
      <c r="C32" s="32">
        <v>16</v>
      </c>
      <c r="D32" s="32">
        <v>34</v>
      </c>
      <c r="G32" s="29"/>
      <c r="H32" s="29"/>
      <c r="I32" s="29"/>
      <c r="X32" s="10">
        <f>C32+G32+I32+K32+M32+O32+S32+U32</f>
        <v>16</v>
      </c>
      <c r="Y32" s="10">
        <v>16</v>
      </c>
    </row>
    <row r="33" spans="1:25" x14ac:dyDescent="0.3">
      <c r="A33" s="31" t="s">
        <v>45</v>
      </c>
      <c r="B33" s="31" t="s">
        <v>46</v>
      </c>
      <c r="C33" s="32">
        <v>17</v>
      </c>
      <c r="D33" s="32">
        <v>32</v>
      </c>
      <c r="G33" s="29"/>
      <c r="H33" s="29"/>
      <c r="I33" s="29"/>
      <c r="X33" s="10">
        <f>C33+G33+I33+K33+M33+O33+S33+U33+W33</f>
        <v>17</v>
      </c>
      <c r="Y33" s="10">
        <v>17</v>
      </c>
    </row>
    <row r="34" spans="1:25" x14ac:dyDescent="0.3">
      <c r="A34" s="31" t="s">
        <v>47</v>
      </c>
      <c r="B34" s="31" t="s">
        <v>48</v>
      </c>
      <c r="C34" s="32">
        <v>18</v>
      </c>
      <c r="D34" s="32">
        <v>30</v>
      </c>
      <c r="G34" s="29"/>
      <c r="H34" s="29"/>
      <c r="I34" s="29"/>
      <c r="X34" s="10">
        <f>C34+G34+I34+K34+M34+O34+S34+U34</f>
        <v>18</v>
      </c>
      <c r="Y34" s="10">
        <v>18</v>
      </c>
    </row>
    <row r="35" spans="1:25" x14ac:dyDescent="0.3">
      <c r="A35" s="31" t="s">
        <v>49</v>
      </c>
      <c r="B35" s="31" t="s">
        <v>38</v>
      </c>
      <c r="C35" s="32">
        <v>19</v>
      </c>
      <c r="D35" s="32">
        <v>28</v>
      </c>
      <c r="G35" s="29"/>
      <c r="H35" s="29"/>
      <c r="I35" s="29"/>
      <c r="X35" s="10">
        <f>C35+G35+I35+K35+M35+O35+S35+U35+W35</f>
        <v>19</v>
      </c>
      <c r="Y35" s="10">
        <v>19</v>
      </c>
    </row>
    <row r="36" spans="1:25" x14ac:dyDescent="0.3">
      <c r="A36" s="31" t="s">
        <v>50</v>
      </c>
      <c r="B36" s="31" t="s">
        <v>46</v>
      </c>
      <c r="C36" s="32">
        <v>20</v>
      </c>
      <c r="D36" s="32">
        <v>26</v>
      </c>
      <c r="G36" s="29"/>
      <c r="H36" s="29"/>
      <c r="I36" s="29"/>
      <c r="X36" s="10">
        <f>C36+G36+I36+K36+M36+O36+S36+U36+W36</f>
        <v>20</v>
      </c>
      <c r="Y36" s="10">
        <v>20</v>
      </c>
    </row>
    <row r="37" spans="1:25" x14ac:dyDescent="0.3">
      <c r="A37" s="31" t="s">
        <v>51</v>
      </c>
      <c r="B37" s="31" t="s">
        <v>24</v>
      </c>
      <c r="C37" s="32">
        <v>21</v>
      </c>
      <c r="D37" s="32">
        <v>25</v>
      </c>
      <c r="G37" s="29"/>
      <c r="H37" s="29"/>
      <c r="I37" s="29"/>
      <c r="X37" s="10">
        <f>C37+G37+I37+K37+M37+O37+S37+U37+W37</f>
        <v>21</v>
      </c>
      <c r="Y37" s="10">
        <v>21</v>
      </c>
    </row>
    <row r="38" spans="1:25" x14ac:dyDescent="0.3">
      <c r="A38" s="31" t="s">
        <v>52</v>
      </c>
      <c r="B38" s="31" t="s">
        <v>48</v>
      </c>
      <c r="C38" s="32">
        <v>22</v>
      </c>
      <c r="D38" s="32">
        <v>24</v>
      </c>
      <c r="G38" s="29"/>
      <c r="H38" s="29"/>
      <c r="I38" s="29"/>
      <c r="X38" s="10">
        <f>C38+G38+I38+K38+M38+O38+S38+U38</f>
        <v>22</v>
      </c>
      <c r="Y38" s="10">
        <v>22</v>
      </c>
    </row>
    <row r="39" spans="1:25" x14ac:dyDescent="0.3">
      <c r="A39" s="31" t="s">
        <v>53</v>
      </c>
      <c r="B39" s="31" t="s">
        <v>24</v>
      </c>
      <c r="C39" s="32">
        <v>23</v>
      </c>
      <c r="D39" s="32">
        <v>23</v>
      </c>
      <c r="G39" s="29"/>
      <c r="H39" s="29"/>
      <c r="I39" s="29"/>
      <c r="X39" s="10">
        <f>C39+G39+I39+K39+M39+O39+S39+U39+W39</f>
        <v>23</v>
      </c>
      <c r="Y39" s="10">
        <v>23</v>
      </c>
    </row>
    <row r="40" spans="1:25" x14ac:dyDescent="0.3">
      <c r="A40" s="31" t="s">
        <v>54</v>
      </c>
      <c r="B40" s="31" t="s">
        <v>31</v>
      </c>
      <c r="C40" s="32">
        <v>24</v>
      </c>
      <c r="D40" s="32">
        <v>22</v>
      </c>
      <c r="G40" s="29"/>
      <c r="H40" s="29"/>
      <c r="I40" s="29"/>
      <c r="X40" s="10">
        <f>C40+G40+I40+K40+M40+O40+S40+U40</f>
        <v>24</v>
      </c>
      <c r="Y40" s="10">
        <v>24</v>
      </c>
    </row>
    <row r="41" spans="1:25" x14ac:dyDescent="0.3">
      <c r="A41" s="31" t="s">
        <v>55</v>
      </c>
      <c r="B41" s="31" t="s">
        <v>31</v>
      </c>
      <c r="C41" s="32">
        <v>25</v>
      </c>
      <c r="D41" s="32">
        <v>21</v>
      </c>
      <c r="G41" s="29"/>
      <c r="H41" s="29"/>
      <c r="I41" s="29"/>
      <c r="X41" s="10">
        <f>C41+G41+I41+K41+M41+O41+S41+U41</f>
        <v>25</v>
      </c>
      <c r="Y41" s="10">
        <v>25</v>
      </c>
    </row>
    <row r="42" spans="1:25" x14ac:dyDescent="0.3">
      <c r="A42" s="31" t="s">
        <v>56</v>
      </c>
      <c r="B42" s="31" t="s">
        <v>26</v>
      </c>
      <c r="C42" s="32">
        <v>26</v>
      </c>
      <c r="D42" s="32">
        <v>20</v>
      </c>
      <c r="G42" s="29"/>
      <c r="H42" s="29"/>
      <c r="I42" s="29"/>
      <c r="X42" s="10">
        <f t="shared" ref="X42:X47" si="0">C42+G42+I42+K42+M42+O42+S42+U42+W42</f>
        <v>26</v>
      </c>
      <c r="Y42" s="10">
        <v>26</v>
      </c>
    </row>
    <row r="43" spans="1:25" x14ac:dyDescent="0.3">
      <c r="A43" s="31" t="s">
        <v>57</v>
      </c>
      <c r="B43" s="31" t="s">
        <v>48</v>
      </c>
      <c r="C43" s="32">
        <v>27</v>
      </c>
      <c r="D43" s="32">
        <v>19</v>
      </c>
      <c r="G43" s="29"/>
      <c r="H43" s="29"/>
      <c r="I43" s="29"/>
      <c r="X43" s="10">
        <f t="shared" si="0"/>
        <v>27</v>
      </c>
      <c r="Y43" s="10">
        <v>27</v>
      </c>
    </row>
    <row r="44" spans="1:25" x14ac:dyDescent="0.3">
      <c r="A44" s="31" t="s">
        <v>58</v>
      </c>
      <c r="B44" s="31" t="s">
        <v>22</v>
      </c>
      <c r="C44" s="32">
        <v>28</v>
      </c>
      <c r="D44" s="32">
        <v>18</v>
      </c>
      <c r="G44" s="29"/>
      <c r="H44" s="29"/>
      <c r="I44" s="29"/>
      <c r="X44" s="10">
        <f t="shared" si="0"/>
        <v>28</v>
      </c>
      <c r="Y44" s="10">
        <v>28</v>
      </c>
    </row>
    <row r="45" spans="1:25" x14ac:dyDescent="0.3">
      <c r="A45" s="31" t="s">
        <v>59</v>
      </c>
      <c r="B45" s="31" t="s">
        <v>38</v>
      </c>
      <c r="C45" s="32">
        <v>29</v>
      </c>
      <c r="D45" s="32">
        <v>17</v>
      </c>
      <c r="G45" s="29"/>
      <c r="H45" s="29"/>
      <c r="I45" s="29"/>
      <c r="X45" s="10">
        <f t="shared" si="0"/>
        <v>29</v>
      </c>
      <c r="Y45" s="10">
        <v>29</v>
      </c>
    </row>
    <row r="46" spans="1:25" x14ac:dyDescent="0.3">
      <c r="A46" s="31" t="s">
        <v>60</v>
      </c>
      <c r="B46" s="31" t="s">
        <v>31</v>
      </c>
      <c r="C46" s="32">
        <v>29</v>
      </c>
      <c r="D46" s="32">
        <v>17</v>
      </c>
      <c r="G46" s="29"/>
      <c r="H46" s="29"/>
      <c r="I46" s="29"/>
      <c r="X46" s="10">
        <f t="shared" si="0"/>
        <v>29</v>
      </c>
      <c r="Y46" s="10">
        <v>30</v>
      </c>
    </row>
    <row r="47" spans="1:25" x14ac:dyDescent="0.3">
      <c r="A47" s="31" t="s">
        <v>61</v>
      </c>
      <c r="B47" s="31" t="s">
        <v>31</v>
      </c>
      <c r="C47" s="32">
        <v>31</v>
      </c>
      <c r="D47" s="32">
        <v>15</v>
      </c>
      <c r="G47" s="29"/>
      <c r="H47" s="29"/>
      <c r="I47" s="29"/>
      <c r="X47" s="10">
        <f t="shared" si="0"/>
        <v>31</v>
      </c>
      <c r="Y47" s="10">
        <v>31</v>
      </c>
    </row>
    <row r="48" spans="1:25" x14ac:dyDescent="0.3">
      <c r="A48" s="31" t="s">
        <v>62</v>
      </c>
      <c r="B48" s="31" t="s">
        <v>48</v>
      </c>
      <c r="C48" s="32">
        <v>32</v>
      </c>
      <c r="D48" s="32">
        <v>14</v>
      </c>
      <c r="G48" s="29"/>
      <c r="H48" s="29"/>
      <c r="I48" s="29"/>
      <c r="X48" s="10">
        <f>C48+G48+I48+K48+M48+O48+S48+U48</f>
        <v>32</v>
      </c>
      <c r="Y48" s="10">
        <v>32</v>
      </c>
    </row>
    <row r="49" spans="1:25" x14ac:dyDescent="0.3">
      <c r="A49" s="31" t="s">
        <v>63</v>
      </c>
      <c r="B49" s="31" t="s">
        <v>46</v>
      </c>
      <c r="C49" s="32">
        <v>32</v>
      </c>
      <c r="D49" s="32">
        <v>14</v>
      </c>
      <c r="G49" s="29"/>
      <c r="H49" s="29"/>
      <c r="I49" s="29"/>
      <c r="X49" s="10">
        <f>C49+G49+I49+K49+M49+O49+S49+U49</f>
        <v>32</v>
      </c>
      <c r="Y49" s="10">
        <v>33</v>
      </c>
    </row>
    <row r="50" spans="1:25" x14ac:dyDescent="0.3">
      <c r="A50" s="31" t="s">
        <v>64</v>
      </c>
      <c r="B50" s="31" t="s">
        <v>33</v>
      </c>
      <c r="C50" s="32">
        <v>34</v>
      </c>
      <c r="D50" s="32">
        <v>12</v>
      </c>
      <c r="G50" s="29"/>
      <c r="H50" s="29"/>
      <c r="I50" s="29"/>
      <c r="X50" s="10">
        <f>C50+G50+I50+K50+M50+O50+S50+U50+W50</f>
        <v>34</v>
      </c>
      <c r="Y50" s="10">
        <v>34</v>
      </c>
    </row>
    <row r="51" spans="1:25" x14ac:dyDescent="0.3">
      <c r="A51" s="31" t="s">
        <v>65</v>
      </c>
      <c r="B51" s="31" t="s">
        <v>36</v>
      </c>
      <c r="C51" s="32">
        <v>35</v>
      </c>
      <c r="D51" s="32">
        <v>11</v>
      </c>
      <c r="G51" s="29"/>
      <c r="H51" s="29"/>
      <c r="I51" s="29"/>
      <c r="X51" s="10">
        <f>C51+G51+I51+K51+M51+O51+S51+U51+W51</f>
        <v>35</v>
      </c>
      <c r="Y51" s="10">
        <v>35</v>
      </c>
    </row>
    <row r="52" spans="1:25" x14ac:dyDescent="0.3">
      <c r="A52" s="31" t="s">
        <v>66</v>
      </c>
      <c r="B52" s="31" t="s">
        <v>38</v>
      </c>
      <c r="C52" s="32">
        <v>36</v>
      </c>
      <c r="D52" s="32">
        <v>10</v>
      </c>
      <c r="G52" s="29"/>
      <c r="H52" s="29"/>
      <c r="I52" s="29"/>
      <c r="X52" s="10">
        <f>C52+G52+I52+K52+M52+O52+S52+U52</f>
        <v>36</v>
      </c>
      <c r="Y52" s="10">
        <v>36</v>
      </c>
    </row>
    <row r="53" spans="1:25" x14ac:dyDescent="0.3">
      <c r="A53" s="31" t="s">
        <v>67</v>
      </c>
      <c r="B53" s="31" t="s">
        <v>24</v>
      </c>
      <c r="C53" s="32">
        <v>37</v>
      </c>
      <c r="D53" s="32">
        <v>9</v>
      </c>
      <c r="G53" s="29"/>
      <c r="H53" s="29"/>
      <c r="I53" s="29"/>
      <c r="X53" s="10">
        <f>C53+G53+I53+K53+M53+O53+S53+U53</f>
        <v>37</v>
      </c>
      <c r="Y53" s="10">
        <v>37</v>
      </c>
    </row>
    <row r="54" spans="1:25" x14ac:dyDescent="0.3">
      <c r="A54" s="31" t="s">
        <v>68</v>
      </c>
      <c r="B54" s="31" t="s">
        <v>33</v>
      </c>
      <c r="C54" s="32">
        <v>38</v>
      </c>
      <c r="D54" s="32">
        <v>8</v>
      </c>
      <c r="G54" s="29"/>
      <c r="H54" s="29"/>
      <c r="I54" s="29"/>
      <c r="X54" s="10">
        <f>C54+G54+I54+K54+M54+O54+S54+U54</f>
        <v>38</v>
      </c>
      <c r="Y54" s="10">
        <v>38</v>
      </c>
    </row>
    <row r="55" spans="1:25" x14ac:dyDescent="0.3">
      <c r="A55" s="31" t="s">
        <v>69</v>
      </c>
      <c r="B55" s="31" t="s">
        <v>46</v>
      </c>
      <c r="C55" s="32">
        <v>39</v>
      </c>
      <c r="D55" s="32">
        <v>7</v>
      </c>
      <c r="G55" s="29"/>
      <c r="H55" s="29"/>
      <c r="I55" s="29"/>
      <c r="X55" s="10">
        <f>C55+G55+I55+K55+M55+O55+S55+U55</f>
        <v>39</v>
      </c>
      <c r="Y55" s="10">
        <v>39</v>
      </c>
    </row>
    <row r="56" spans="1:25" x14ac:dyDescent="0.3">
      <c r="A56" s="31" t="s">
        <v>70</v>
      </c>
      <c r="B56" s="31" t="s">
        <v>38</v>
      </c>
      <c r="C56" s="32">
        <v>40</v>
      </c>
      <c r="D56" s="32">
        <v>6</v>
      </c>
      <c r="G56" s="29"/>
      <c r="H56" s="29"/>
      <c r="I56" s="29"/>
      <c r="X56" s="10">
        <f>C56+G56+I56+K56+M56+O56+S56+U56+W56</f>
        <v>40</v>
      </c>
      <c r="Y56" s="10">
        <v>40</v>
      </c>
    </row>
    <row r="57" spans="1:25" x14ac:dyDescent="0.3">
      <c r="A57" s="31" t="s">
        <v>71</v>
      </c>
      <c r="B57" s="31" t="s">
        <v>36</v>
      </c>
      <c r="C57" s="32">
        <v>42</v>
      </c>
      <c r="D57" s="32">
        <v>4</v>
      </c>
      <c r="G57" s="29"/>
      <c r="H57" s="29"/>
      <c r="I57" s="29"/>
      <c r="X57" s="10">
        <f>C57+G57+I57+K57+M57+O57+S57+U57</f>
        <v>42</v>
      </c>
      <c r="Y57" s="10">
        <v>41</v>
      </c>
    </row>
    <row r="58" spans="1:25" x14ac:dyDescent="0.3">
      <c r="A58" s="31" t="s">
        <v>251</v>
      </c>
      <c r="B58" s="31" t="s">
        <v>26</v>
      </c>
      <c r="C58" s="32">
        <v>41</v>
      </c>
      <c r="D58" s="32">
        <v>5</v>
      </c>
      <c r="G58" s="29"/>
      <c r="H58" s="29"/>
      <c r="I58" s="29"/>
      <c r="X58" s="10">
        <f>C58+G58+I58+K58+M58+O58+S58+U58+W58</f>
        <v>41</v>
      </c>
      <c r="Y58" s="10">
        <v>56</v>
      </c>
    </row>
    <row r="59" spans="1:25" x14ac:dyDescent="0.3">
      <c r="A59" s="31" t="s">
        <v>72</v>
      </c>
      <c r="B59" s="31" t="s">
        <v>33</v>
      </c>
      <c r="C59" s="32">
        <v>43</v>
      </c>
      <c r="D59" s="32">
        <v>3</v>
      </c>
      <c r="G59" s="29"/>
      <c r="H59" s="29"/>
      <c r="I59" s="29"/>
      <c r="X59" s="10">
        <f>C59+G59+I59+K59+M59+O59+S59+U59</f>
        <v>43</v>
      </c>
      <c r="Y59" s="10">
        <v>42</v>
      </c>
    </row>
    <row r="60" spans="1:25" x14ac:dyDescent="0.3">
      <c r="A60" s="31" t="s">
        <v>73</v>
      </c>
      <c r="B60" s="31" t="s">
        <v>46</v>
      </c>
      <c r="C60" s="32">
        <v>44</v>
      </c>
      <c r="D60" s="32">
        <v>2</v>
      </c>
      <c r="G60" s="29"/>
      <c r="H60" s="29"/>
      <c r="I60" s="29"/>
      <c r="X60" s="10">
        <f>C60+G60+I60+K60+M60+O60+S60+U60+W60</f>
        <v>44</v>
      </c>
      <c r="Y60" s="10">
        <v>43</v>
      </c>
    </row>
    <row r="61" spans="1:25" x14ac:dyDescent="0.3">
      <c r="A61" s="31" t="s">
        <v>74</v>
      </c>
      <c r="B61" s="31" t="s">
        <v>48</v>
      </c>
      <c r="C61" s="32">
        <v>45</v>
      </c>
      <c r="D61" s="32">
        <v>1</v>
      </c>
      <c r="G61" s="29"/>
      <c r="H61" s="29"/>
      <c r="I61" s="29"/>
      <c r="X61" s="10">
        <f>C61+G61+I61+K61+M61+O61+S61+U61</f>
        <v>45</v>
      </c>
      <c r="Y61" s="10">
        <v>43</v>
      </c>
    </row>
    <row r="62" spans="1:25" x14ac:dyDescent="0.3">
      <c r="A62" s="31" t="s">
        <v>75</v>
      </c>
      <c r="B62" s="31" t="s">
        <v>33</v>
      </c>
      <c r="C62" s="32">
        <v>46</v>
      </c>
      <c r="D62" s="32">
        <v>1</v>
      </c>
      <c r="G62" s="29"/>
      <c r="H62" s="29"/>
      <c r="I62" s="29"/>
      <c r="X62" s="10">
        <f>C62+G62+I62+K62+M62+O62+S62+U62</f>
        <v>46</v>
      </c>
      <c r="Y62" s="10">
        <v>45</v>
      </c>
    </row>
    <row r="63" spans="1:25" x14ac:dyDescent="0.3">
      <c r="A63" s="31" t="s">
        <v>76</v>
      </c>
      <c r="B63" s="31" t="s">
        <v>24</v>
      </c>
      <c r="C63" s="32">
        <v>47</v>
      </c>
      <c r="D63" s="32">
        <v>1</v>
      </c>
      <c r="G63" s="29"/>
      <c r="H63" s="29"/>
      <c r="I63" s="29"/>
      <c r="X63" s="10">
        <f>C63+G63+I63+K63+M63+O63+S63+U63+W63</f>
        <v>47</v>
      </c>
      <c r="Y63" s="10">
        <v>46</v>
      </c>
    </row>
    <row r="64" spans="1:25" x14ac:dyDescent="0.3">
      <c r="A64" s="31" t="s">
        <v>77</v>
      </c>
      <c r="B64" s="31" t="s">
        <v>26</v>
      </c>
      <c r="C64" s="32" t="s">
        <v>78</v>
      </c>
      <c r="D64" s="32" t="s">
        <v>79</v>
      </c>
      <c r="G64" s="29"/>
      <c r="H64" s="29"/>
      <c r="I64" s="29"/>
      <c r="X64" s="10" t="e">
        <f>C64+G64+I64+K64+M64+O64+S64+U64</f>
        <v>#VALUE!</v>
      </c>
      <c r="Y64" s="10">
        <v>47</v>
      </c>
    </row>
    <row r="65" spans="1:25" x14ac:dyDescent="0.3">
      <c r="A65" s="31" t="s">
        <v>80</v>
      </c>
      <c r="B65" s="31" t="s">
        <v>48</v>
      </c>
      <c r="C65" s="32" t="s">
        <v>78</v>
      </c>
      <c r="D65" s="32" t="s">
        <v>79</v>
      </c>
      <c r="G65" s="29"/>
      <c r="H65" s="29"/>
      <c r="I65" s="29"/>
      <c r="X65" s="10" t="e">
        <f>C65+G65+I65+K65+M65+O65+S65+U65</f>
        <v>#VALUE!</v>
      </c>
      <c r="Y65" s="10">
        <v>48</v>
      </c>
    </row>
    <row r="66" spans="1:25" x14ac:dyDescent="0.3">
      <c r="A66" s="31" t="s">
        <v>81</v>
      </c>
      <c r="B66" s="31" t="s">
        <v>48</v>
      </c>
      <c r="C66" s="32" t="s">
        <v>78</v>
      </c>
      <c r="D66" s="32" t="s">
        <v>79</v>
      </c>
      <c r="G66" s="29"/>
      <c r="H66" s="29"/>
      <c r="I66" s="29"/>
      <c r="X66" s="10" t="e">
        <f>C66+G66+I66+K66+M66+O66+S66+U66</f>
        <v>#VALUE!</v>
      </c>
      <c r="Y66" s="10">
        <v>49</v>
      </c>
    </row>
    <row r="67" spans="1:25" x14ac:dyDescent="0.3">
      <c r="A67" s="31" t="s">
        <v>82</v>
      </c>
      <c r="B67" s="31" t="s">
        <v>46</v>
      </c>
      <c r="C67" s="32" t="s">
        <v>78</v>
      </c>
      <c r="D67" s="32" t="s">
        <v>79</v>
      </c>
      <c r="G67" s="29"/>
      <c r="H67" s="29"/>
      <c r="I67" s="29"/>
      <c r="X67" s="10" t="e">
        <f>C67+G67+I67+K67+M67+O67+S67+U67+W67</f>
        <v>#VALUE!</v>
      </c>
      <c r="Y67" s="10">
        <v>49</v>
      </c>
    </row>
    <row r="68" spans="1:25" x14ac:dyDescent="0.3">
      <c r="A68" s="31" t="s">
        <v>83</v>
      </c>
      <c r="B68" s="31" t="s">
        <v>84</v>
      </c>
      <c r="C68" s="32" t="s">
        <v>78</v>
      </c>
      <c r="D68" s="32" t="s">
        <v>79</v>
      </c>
      <c r="G68" s="29"/>
      <c r="H68" s="29"/>
      <c r="I68" s="29"/>
      <c r="X68" s="10" t="e">
        <f>C68+G68+I68+K68+M68+O68+S68+U68</f>
        <v>#VALUE!</v>
      </c>
      <c r="Y68" s="10">
        <v>51</v>
      </c>
    </row>
    <row r="69" spans="1:25" x14ac:dyDescent="0.3">
      <c r="A69" s="31" t="s">
        <v>85</v>
      </c>
      <c r="B69" s="31" t="s">
        <v>26</v>
      </c>
      <c r="C69" s="32" t="s">
        <v>78</v>
      </c>
      <c r="D69" s="32" t="s">
        <v>79</v>
      </c>
      <c r="G69" s="29"/>
      <c r="H69" s="29"/>
      <c r="I69" s="29"/>
      <c r="X69" s="10" t="e">
        <f>C69+G69+I69+K69+M69+O69+S69+U69</f>
        <v>#VALUE!</v>
      </c>
      <c r="Y69" s="10">
        <v>51</v>
      </c>
    </row>
    <row r="70" spans="1:25" x14ac:dyDescent="0.3">
      <c r="A70" s="31" t="s">
        <v>86</v>
      </c>
      <c r="B70" s="31" t="s">
        <v>31</v>
      </c>
      <c r="C70" s="32" t="s">
        <v>78</v>
      </c>
      <c r="D70" s="32" t="s">
        <v>79</v>
      </c>
      <c r="G70" s="29"/>
      <c r="H70" s="29"/>
      <c r="I70" s="29"/>
      <c r="X70" s="10" t="e">
        <f>C70+G70+I70+K70+M70+O70+S70+U70+W70</f>
        <v>#VALUE!</v>
      </c>
      <c r="Y70" s="10">
        <v>53</v>
      </c>
    </row>
    <row r="71" spans="1:25" x14ac:dyDescent="0.3">
      <c r="A71" s="31" t="s">
        <v>87</v>
      </c>
      <c r="B71" s="31" t="s">
        <v>24</v>
      </c>
      <c r="C71" s="32" t="s">
        <v>78</v>
      </c>
      <c r="D71" s="32" t="s">
        <v>79</v>
      </c>
      <c r="G71" s="29"/>
      <c r="H71" s="29"/>
      <c r="I71" s="29"/>
      <c r="X71" s="10" t="e">
        <f>C71+G71+I71+K71+M71+O71+S71+U71</f>
        <v>#VALUE!</v>
      </c>
      <c r="Y71" s="10">
        <v>54</v>
      </c>
    </row>
    <row r="72" spans="1:25" x14ac:dyDescent="0.3">
      <c r="A72" s="31" t="s">
        <v>88</v>
      </c>
      <c r="B72" s="31" t="s">
        <v>36</v>
      </c>
      <c r="C72" s="32" t="s">
        <v>78</v>
      </c>
      <c r="D72" s="32" t="s">
        <v>79</v>
      </c>
      <c r="F72" s="31"/>
      <c r="G72" s="29"/>
      <c r="H72" s="29"/>
      <c r="I72" s="29"/>
      <c r="X72" s="10" t="e">
        <f>C72+G72+I72+K72+M72+O72+S72+U72</f>
        <v>#VALUE!</v>
      </c>
      <c r="Y72" s="10">
        <v>54</v>
      </c>
    </row>
    <row r="73" spans="1:25" x14ac:dyDescent="0.3">
      <c r="A73" s="22"/>
      <c r="B73" s="22"/>
      <c r="C73" s="22"/>
      <c r="X73" s="10">
        <f>E73+G73+I73+K73+M73+O73+S73+U73+W73</f>
        <v>0</v>
      </c>
      <c r="Y73" s="10">
        <v>57</v>
      </c>
    </row>
    <row r="74" spans="1:25" x14ac:dyDescent="0.3">
      <c r="A74" s="22"/>
      <c r="B74" s="22"/>
      <c r="C74" s="22"/>
      <c r="X74" s="10">
        <f>E74+G74+I74+K74+M74+O74+S74+U74</f>
        <v>0</v>
      </c>
      <c r="Y74" s="10">
        <v>58</v>
      </c>
    </row>
    <row r="75" spans="1:25" x14ac:dyDescent="0.3">
      <c r="X75" s="10">
        <f>E75+G75+I75+K75+M75+O75+S75+U75+W75</f>
        <v>0</v>
      </c>
      <c r="Y75" s="10">
        <v>59</v>
      </c>
    </row>
    <row r="76" spans="1:25" x14ac:dyDescent="0.3">
      <c r="X76" s="10">
        <f>E76+G76+I76+K76+M76+O76+S76+U76+W76</f>
        <v>0</v>
      </c>
      <c r="Y76" s="10">
        <v>60</v>
      </c>
    </row>
    <row r="77" spans="1:25" x14ac:dyDescent="0.3">
      <c r="X77" s="10">
        <f>E77+G77+I77+K77+M77+O77+S77+U77</f>
        <v>0</v>
      </c>
      <c r="Y77" s="10">
        <v>61</v>
      </c>
    </row>
    <row r="78" spans="1:25" x14ac:dyDescent="0.3">
      <c r="X78" s="10">
        <f>E78+G78+I78+K78+M78+O78+S78+U78+W78</f>
        <v>0</v>
      </c>
      <c r="Y78" s="10">
        <v>61</v>
      </c>
    </row>
    <row r="79" spans="1:25" x14ac:dyDescent="0.3">
      <c r="X79" s="10">
        <f>E79+G79+I79+K79+M79+O79+S79+U79</f>
        <v>0</v>
      </c>
      <c r="Y79" s="10">
        <v>63</v>
      </c>
    </row>
    <row r="80" spans="1:25" x14ac:dyDescent="0.3">
      <c r="X80" s="10">
        <f>E80+G80+I80+K80+M80+O80+S80+U80+W80</f>
        <v>0</v>
      </c>
      <c r="Y80" s="10">
        <v>64</v>
      </c>
    </row>
    <row r="81" spans="24:25" x14ac:dyDescent="0.3">
      <c r="X81" s="10">
        <f>E81+G81+I81+K81+M81+O81+S81+U81+W81</f>
        <v>0</v>
      </c>
      <c r="Y81" s="10">
        <v>65</v>
      </c>
    </row>
    <row r="82" spans="24:25" x14ac:dyDescent="0.3">
      <c r="X82" s="10">
        <f>E82+G82+I82+K82+M82+O82+S82+U82+W82</f>
        <v>0</v>
      </c>
      <c r="Y82" s="10">
        <v>66</v>
      </c>
    </row>
    <row r="83" spans="24:25" x14ac:dyDescent="0.3">
      <c r="X83" s="10">
        <f>E83+G83+I83+K83+M83+O83+S83+U83</f>
        <v>0</v>
      </c>
    </row>
    <row r="84" spans="24:25" x14ac:dyDescent="0.3">
      <c r="X84" s="10">
        <f>E84+G84+I84+K84+M84+O84+S84+U84+W84</f>
        <v>0</v>
      </c>
      <c r="Y84" s="10">
        <v>67</v>
      </c>
    </row>
    <row r="85" spans="24:25" x14ac:dyDescent="0.3">
      <c r="X85" s="10">
        <f>E85+G85+I85+K85+M85+O85+S85+U85</f>
        <v>0</v>
      </c>
      <c r="Y85" s="10">
        <v>68</v>
      </c>
    </row>
    <row r="86" spans="24:25" x14ac:dyDescent="0.3">
      <c r="X86" s="10">
        <f>E86+G86+I86+K86+M86+O86+S86+U86</f>
        <v>0</v>
      </c>
      <c r="Y86" s="10">
        <v>69</v>
      </c>
    </row>
    <row r="87" spans="24:25" x14ac:dyDescent="0.3">
      <c r="X87" s="10">
        <f>E87+G87+I87+K87+M87+O87+S87+U87</f>
        <v>0</v>
      </c>
      <c r="Y87" s="10">
        <v>70</v>
      </c>
    </row>
    <row r="88" spans="24:25" x14ac:dyDescent="0.3">
      <c r="X88" s="10">
        <f>E88+G88+I88+K88+M88+O88+S88+U88</f>
        <v>0</v>
      </c>
      <c r="Y88" s="10">
        <v>71</v>
      </c>
    </row>
    <row r="90" spans="24:25" x14ac:dyDescent="0.3">
      <c r="X90" s="10">
        <f>E90+G90+I90+K90+M90+O90+S90+U90+W90</f>
        <v>0</v>
      </c>
    </row>
    <row r="91" spans="24:25" x14ac:dyDescent="0.3">
      <c r="X91" s="10">
        <f t="shared" ref="X91:X98" si="1">E91+G91+I91+K91+M91+O91+S91+U91</f>
        <v>0</v>
      </c>
    </row>
    <row r="92" spans="24:25" x14ac:dyDescent="0.3">
      <c r="X92" s="10">
        <f t="shared" si="1"/>
        <v>0</v>
      </c>
    </row>
    <row r="93" spans="24:25" x14ac:dyDescent="0.3">
      <c r="X93" s="10">
        <f t="shared" si="1"/>
        <v>0</v>
      </c>
    </row>
    <row r="94" spans="24:25" x14ac:dyDescent="0.3">
      <c r="X94" s="10">
        <f t="shared" si="1"/>
        <v>0</v>
      </c>
    </row>
    <row r="95" spans="24:25" x14ac:dyDescent="0.3">
      <c r="X95" s="10">
        <f t="shared" si="1"/>
        <v>0</v>
      </c>
    </row>
    <row r="96" spans="24:25" x14ac:dyDescent="0.3">
      <c r="X96" s="10">
        <f t="shared" si="1"/>
        <v>0</v>
      </c>
    </row>
    <row r="97" spans="24:24" x14ac:dyDescent="0.3">
      <c r="X97" s="10">
        <f t="shared" si="1"/>
        <v>0</v>
      </c>
    </row>
    <row r="98" spans="24:24" x14ac:dyDescent="0.3">
      <c r="X98" s="10">
        <f t="shared" si="1"/>
        <v>0</v>
      </c>
    </row>
  </sheetData>
  <autoFilter ref="A16:Y98">
    <sortState ref="A17:Y98">
      <sortCondition ref="C16:C98"/>
    </sortState>
  </autoFilter>
  <sortState ref="A17:X97">
    <sortCondition ref="A15"/>
  </sortState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Y60"/>
  <sheetViews>
    <sheetView workbookViewId="0">
      <selection activeCell="A16" sqref="A16:O16"/>
    </sheetView>
  </sheetViews>
  <sheetFormatPr baseColWidth="10" defaultRowHeight="14.4" x14ac:dyDescent="0.3"/>
  <cols>
    <col min="1" max="1" width="25.33203125" customWidth="1"/>
    <col min="2" max="2" width="12.109375" customWidth="1"/>
    <col min="3" max="3" width="10.33203125" customWidth="1"/>
    <col min="4" max="4" width="12" customWidth="1"/>
    <col min="5" max="5" width="7.33203125" customWidth="1"/>
    <col min="6" max="6" width="5.44140625" customWidth="1"/>
    <col min="7" max="7" width="7.109375" customWidth="1"/>
    <col min="8" max="8" width="6.109375" customWidth="1"/>
    <col min="9" max="9" width="7" customWidth="1"/>
    <col min="10" max="10" width="5.88671875" customWidth="1"/>
    <col min="11" max="11" width="8" customWidth="1"/>
    <col min="12" max="12" width="5.6640625" customWidth="1"/>
    <col min="13" max="13" width="6.109375" customWidth="1"/>
    <col min="14" max="14" width="5.44140625" customWidth="1"/>
    <col min="15" max="15" width="6.44140625" customWidth="1"/>
    <col min="16" max="16" width="5.6640625" customWidth="1"/>
    <col min="17" max="17" width="5.88671875" customWidth="1"/>
    <col min="18" max="18" width="6.33203125" customWidth="1"/>
    <col min="19" max="19" width="7.44140625" customWidth="1"/>
    <col min="20" max="20" width="6" customWidth="1"/>
    <col min="21" max="21" width="6.6640625" customWidth="1"/>
    <col min="22" max="23" width="6.44140625" customWidth="1"/>
  </cols>
  <sheetData>
    <row r="10" spans="1:24" ht="18" x14ac:dyDescent="0.35">
      <c r="A10" s="1"/>
    </row>
    <row r="11" spans="1:24" ht="18" x14ac:dyDescent="0.35">
      <c r="A11" s="1" t="s">
        <v>246</v>
      </c>
    </row>
    <row r="12" spans="1:24" x14ac:dyDescent="0.3">
      <c r="A12" s="8" t="s">
        <v>12</v>
      </c>
    </row>
    <row r="13" spans="1:24" x14ac:dyDescent="0.3">
      <c r="A13" s="4" t="s">
        <v>15</v>
      </c>
    </row>
    <row r="14" spans="1:24" x14ac:dyDescent="0.3">
      <c r="A14" s="15" t="s">
        <v>19</v>
      </c>
      <c r="B14" s="13"/>
      <c r="C14" s="16" t="s">
        <v>20</v>
      </c>
      <c r="D14" s="14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5.6" x14ac:dyDescent="0.3">
      <c r="A15" s="8"/>
      <c r="B15" s="8"/>
      <c r="C15" s="7" t="s">
        <v>2</v>
      </c>
      <c r="D15" s="7"/>
      <c r="E15" s="21" t="s">
        <v>10</v>
      </c>
      <c r="F15" s="14"/>
      <c r="G15" s="12" t="s">
        <v>5</v>
      </c>
      <c r="H15" s="13"/>
      <c r="I15" s="13" t="s">
        <v>6</v>
      </c>
      <c r="J15" s="13"/>
      <c r="K15" s="12" t="s">
        <v>7</v>
      </c>
      <c r="L15" s="13"/>
      <c r="M15" s="14" t="s">
        <v>8</v>
      </c>
      <c r="N15" s="14"/>
      <c r="O15" s="14" t="s">
        <v>16</v>
      </c>
      <c r="P15" s="14"/>
      <c r="Q15" s="14" t="s">
        <v>17</v>
      </c>
      <c r="R15" s="14"/>
      <c r="S15" s="13" t="s">
        <v>9</v>
      </c>
      <c r="T15" s="13"/>
      <c r="U15" s="14" t="s">
        <v>18</v>
      </c>
      <c r="V15" s="14"/>
      <c r="W15" s="5" t="s">
        <v>11</v>
      </c>
      <c r="X15" s="8" t="s">
        <v>3</v>
      </c>
    </row>
    <row r="16" spans="1:24" ht="15.6" x14ac:dyDescent="0.3">
      <c r="A16" s="9" t="s">
        <v>89</v>
      </c>
      <c r="B16" s="9" t="s">
        <v>1</v>
      </c>
      <c r="C16" s="18" t="s">
        <v>3</v>
      </c>
      <c r="D16" s="18" t="s">
        <v>4</v>
      </c>
      <c r="E16" s="18" t="s">
        <v>3</v>
      </c>
      <c r="F16" s="18" t="s">
        <v>4</v>
      </c>
      <c r="G16" s="17" t="s">
        <v>3</v>
      </c>
      <c r="H16" s="17" t="s">
        <v>4</v>
      </c>
      <c r="I16" s="17" t="s">
        <v>3</v>
      </c>
      <c r="J16" s="17" t="s">
        <v>4</v>
      </c>
      <c r="K16" s="17" t="s">
        <v>3</v>
      </c>
      <c r="L16" s="17" t="s">
        <v>4</v>
      </c>
      <c r="M16" s="18" t="s">
        <v>3</v>
      </c>
      <c r="N16" s="18" t="s">
        <v>4</v>
      </c>
      <c r="O16" s="18" t="s">
        <v>3</v>
      </c>
      <c r="P16" s="18" t="s">
        <v>4</v>
      </c>
      <c r="Q16" s="18" t="s">
        <v>3</v>
      </c>
      <c r="R16" s="18" t="s">
        <v>4</v>
      </c>
      <c r="S16" s="17" t="s">
        <v>3</v>
      </c>
      <c r="T16" s="17" t="s">
        <v>4</v>
      </c>
      <c r="U16" s="18" t="s">
        <v>3</v>
      </c>
      <c r="V16" s="18" t="s">
        <v>4</v>
      </c>
      <c r="W16" s="2" t="s">
        <v>13</v>
      </c>
      <c r="X16" s="8"/>
    </row>
    <row r="17" spans="1:25" x14ac:dyDescent="0.3">
      <c r="A17" s="31" t="s">
        <v>90</v>
      </c>
      <c r="B17" s="31" t="s">
        <v>31</v>
      </c>
      <c r="C17" s="32">
        <v>1</v>
      </c>
      <c r="D17" s="32">
        <v>100</v>
      </c>
      <c r="X17" s="3">
        <f t="shared" ref="X17:X55" si="0">C17+G17+I17+K17+M17+O17+S17+U17+W17</f>
        <v>1</v>
      </c>
      <c r="Y17" s="10">
        <v>1</v>
      </c>
    </row>
    <row r="18" spans="1:25" x14ac:dyDescent="0.3">
      <c r="A18" s="31" t="s">
        <v>91</v>
      </c>
      <c r="B18" s="31" t="s">
        <v>33</v>
      </c>
      <c r="C18" s="32">
        <v>2</v>
      </c>
      <c r="D18" s="32">
        <v>90</v>
      </c>
      <c r="X18" s="10">
        <f t="shared" si="0"/>
        <v>2</v>
      </c>
      <c r="Y18" s="10">
        <v>2</v>
      </c>
    </row>
    <row r="19" spans="1:25" x14ac:dyDescent="0.3">
      <c r="A19" s="31" t="s">
        <v>92</v>
      </c>
      <c r="B19" s="31" t="s">
        <v>31</v>
      </c>
      <c r="C19" s="32">
        <v>3</v>
      </c>
      <c r="D19" s="32">
        <v>82</v>
      </c>
      <c r="X19" s="10">
        <f t="shared" si="0"/>
        <v>3</v>
      </c>
      <c r="Y19" s="10">
        <v>3</v>
      </c>
    </row>
    <row r="20" spans="1:25" x14ac:dyDescent="0.3">
      <c r="A20" s="31" t="s">
        <v>93</v>
      </c>
      <c r="B20" s="31" t="s">
        <v>38</v>
      </c>
      <c r="C20" s="32">
        <v>4</v>
      </c>
      <c r="D20" s="32">
        <v>74</v>
      </c>
      <c r="X20" s="10">
        <f t="shared" si="0"/>
        <v>4</v>
      </c>
      <c r="Y20" s="10">
        <v>4</v>
      </c>
    </row>
    <row r="21" spans="1:25" x14ac:dyDescent="0.3">
      <c r="A21" s="31" t="s">
        <v>94</v>
      </c>
      <c r="B21" s="31" t="s">
        <v>46</v>
      </c>
      <c r="C21" s="32">
        <v>5</v>
      </c>
      <c r="D21" s="32">
        <v>66</v>
      </c>
      <c r="X21" s="10">
        <f t="shared" si="0"/>
        <v>5</v>
      </c>
      <c r="Y21" s="10">
        <v>5</v>
      </c>
    </row>
    <row r="22" spans="1:25" x14ac:dyDescent="0.3">
      <c r="A22" s="31" t="s">
        <v>95</v>
      </c>
      <c r="B22" s="31" t="s">
        <v>38</v>
      </c>
      <c r="C22" s="32">
        <v>6</v>
      </c>
      <c r="D22" s="32">
        <v>62</v>
      </c>
      <c r="X22" s="10">
        <f t="shared" si="0"/>
        <v>6</v>
      </c>
      <c r="Y22" s="10">
        <v>6</v>
      </c>
    </row>
    <row r="23" spans="1:25" x14ac:dyDescent="0.3">
      <c r="A23" s="31" t="s">
        <v>96</v>
      </c>
      <c r="B23" s="31" t="s">
        <v>31</v>
      </c>
      <c r="C23" s="32">
        <v>6</v>
      </c>
      <c r="D23" s="32">
        <v>62</v>
      </c>
      <c r="X23" s="10">
        <f t="shared" si="0"/>
        <v>6</v>
      </c>
      <c r="Y23" s="10">
        <v>7</v>
      </c>
    </row>
    <row r="24" spans="1:25" x14ac:dyDescent="0.3">
      <c r="A24" s="31" t="s">
        <v>97</v>
      </c>
      <c r="B24" s="31" t="s">
        <v>31</v>
      </c>
      <c r="C24" s="32">
        <v>6</v>
      </c>
      <c r="D24" s="32">
        <v>62</v>
      </c>
      <c r="X24" s="10">
        <f t="shared" si="0"/>
        <v>6</v>
      </c>
      <c r="Y24" s="10">
        <v>8</v>
      </c>
    </row>
    <row r="25" spans="1:25" x14ac:dyDescent="0.3">
      <c r="A25" s="31" t="s">
        <v>98</v>
      </c>
      <c r="B25" s="31" t="s">
        <v>48</v>
      </c>
      <c r="C25" s="32">
        <v>9</v>
      </c>
      <c r="D25" s="32">
        <v>50</v>
      </c>
      <c r="X25" s="10">
        <f t="shared" si="0"/>
        <v>9</v>
      </c>
      <c r="Y25" s="10">
        <v>9</v>
      </c>
    </row>
    <row r="26" spans="1:25" x14ac:dyDescent="0.3">
      <c r="A26" s="31" t="s">
        <v>99</v>
      </c>
      <c r="B26" s="31" t="s">
        <v>48</v>
      </c>
      <c r="C26" s="32">
        <v>10</v>
      </c>
      <c r="D26" s="32">
        <v>46</v>
      </c>
      <c r="X26" s="10">
        <f t="shared" si="0"/>
        <v>10</v>
      </c>
      <c r="Y26" s="10">
        <v>10</v>
      </c>
    </row>
    <row r="27" spans="1:25" x14ac:dyDescent="0.3">
      <c r="A27" s="31" t="s">
        <v>100</v>
      </c>
      <c r="B27" s="31" t="s">
        <v>101</v>
      </c>
      <c r="C27" s="32">
        <v>11</v>
      </c>
      <c r="D27" s="32">
        <v>44</v>
      </c>
      <c r="X27" s="10">
        <f t="shared" si="0"/>
        <v>11</v>
      </c>
      <c r="Y27" s="10">
        <v>11</v>
      </c>
    </row>
    <row r="28" spans="1:25" x14ac:dyDescent="0.3">
      <c r="A28" s="31" t="s">
        <v>102</v>
      </c>
      <c r="B28" s="31" t="s">
        <v>31</v>
      </c>
      <c r="C28" s="32">
        <v>12</v>
      </c>
      <c r="D28" s="32">
        <v>42</v>
      </c>
      <c r="X28" s="10">
        <f t="shared" si="0"/>
        <v>12</v>
      </c>
      <c r="Y28" s="10">
        <v>12</v>
      </c>
    </row>
    <row r="29" spans="1:25" x14ac:dyDescent="0.3">
      <c r="A29" s="31" t="s">
        <v>103</v>
      </c>
      <c r="B29" s="31" t="s">
        <v>31</v>
      </c>
      <c r="C29" s="32">
        <v>13</v>
      </c>
      <c r="D29" s="32">
        <v>40</v>
      </c>
      <c r="X29" s="10">
        <f t="shared" si="0"/>
        <v>13</v>
      </c>
      <c r="Y29" s="10">
        <v>13</v>
      </c>
    </row>
    <row r="30" spans="1:25" x14ac:dyDescent="0.3">
      <c r="A30" s="31" t="s">
        <v>104</v>
      </c>
      <c r="B30" s="31" t="s">
        <v>46</v>
      </c>
      <c r="C30" s="32">
        <v>14</v>
      </c>
      <c r="D30" s="32">
        <v>38</v>
      </c>
      <c r="X30" s="10">
        <f t="shared" si="0"/>
        <v>14</v>
      </c>
      <c r="Y30" s="10">
        <v>14</v>
      </c>
    </row>
    <row r="31" spans="1:25" x14ac:dyDescent="0.3">
      <c r="A31" s="31" t="s">
        <v>105</v>
      </c>
      <c r="B31" s="31" t="s">
        <v>31</v>
      </c>
      <c r="C31" s="32">
        <v>15</v>
      </c>
      <c r="D31" s="32">
        <v>36</v>
      </c>
      <c r="X31" s="10">
        <f t="shared" si="0"/>
        <v>15</v>
      </c>
      <c r="Y31" s="10">
        <v>15</v>
      </c>
    </row>
    <row r="32" spans="1:25" x14ac:dyDescent="0.3">
      <c r="A32" s="31" t="s">
        <v>106</v>
      </c>
      <c r="B32" s="31" t="s">
        <v>38</v>
      </c>
      <c r="C32" s="32">
        <v>16</v>
      </c>
      <c r="D32" s="32">
        <v>34</v>
      </c>
      <c r="X32" s="10">
        <f t="shared" si="0"/>
        <v>16</v>
      </c>
      <c r="Y32" s="10">
        <v>15</v>
      </c>
    </row>
    <row r="33" spans="1:25" x14ac:dyDescent="0.3">
      <c r="A33" s="31" t="s">
        <v>107</v>
      </c>
      <c r="B33" s="31" t="s">
        <v>38</v>
      </c>
      <c r="C33" s="32">
        <v>17</v>
      </c>
      <c r="D33" s="32">
        <v>32</v>
      </c>
      <c r="X33" s="10">
        <f t="shared" si="0"/>
        <v>17</v>
      </c>
      <c r="Y33" s="10">
        <v>17</v>
      </c>
    </row>
    <row r="34" spans="1:25" x14ac:dyDescent="0.3">
      <c r="A34" s="31" t="s">
        <v>108</v>
      </c>
      <c r="B34" s="31" t="s">
        <v>109</v>
      </c>
      <c r="C34" s="32">
        <v>18</v>
      </c>
      <c r="D34" s="32">
        <v>30</v>
      </c>
      <c r="X34" s="10">
        <f t="shared" si="0"/>
        <v>18</v>
      </c>
      <c r="Y34" s="10">
        <v>18</v>
      </c>
    </row>
    <row r="35" spans="1:25" x14ac:dyDescent="0.3">
      <c r="A35" s="31" t="s">
        <v>110</v>
      </c>
      <c r="B35" s="31" t="s">
        <v>38</v>
      </c>
      <c r="C35" s="32">
        <v>19</v>
      </c>
      <c r="D35" s="32">
        <v>28</v>
      </c>
      <c r="X35" s="10">
        <f t="shared" si="0"/>
        <v>19</v>
      </c>
      <c r="Y35" s="10">
        <v>19</v>
      </c>
    </row>
    <row r="36" spans="1:25" x14ac:dyDescent="0.3">
      <c r="A36" s="31" t="s">
        <v>111</v>
      </c>
      <c r="B36" s="31" t="s">
        <v>112</v>
      </c>
      <c r="C36" s="32">
        <v>20</v>
      </c>
      <c r="D36" s="32">
        <v>26</v>
      </c>
      <c r="X36" s="10">
        <f t="shared" si="0"/>
        <v>20</v>
      </c>
      <c r="Y36" s="10">
        <v>20</v>
      </c>
    </row>
    <row r="37" spans="1:25" x14ac:dyDescent="0.3">
      <c r="A37" s="31" t="s">
        <v>113</v>
      </c>
      <c r="B37" s="31" t="s">
        <v>26</v>
      </c>
      <c r="C37" s="32">
        <v>21</v>
      </c>
      <c r="D37" s="32">
        <v>25</v>
      </c>
      <c r="X37" s="10">
        <f t="shared" si="0"/>
        <v>21</v>
      </c>
      <c r="Y37" s="10">
        <v>21</v>
      </c>
    </row>
    <row r="38" spans="1:25" x14ac:dyDescent="0.3">
      <c r="A38" s="31" t="s">
        <v>114</v>
      </c>
      <c r="B38" s="31" t="s">
        <v>24</v>
      </c>
      <c r="C38" s="32">
        <v>22</v>
      </c>
      <c r="D38" s="32">
        <v>24</v>
      </c>
      <c r="X38" s="10">
        <f t="shared" si="0"/>
        <v>22</v>
      </c>
      <c r="Y38" s="10">
        <v>22</v>
      </c>
    </row>
    <row r="39" spans="1:25" x14ac:dyDescent="0.3">
      <c r="A39" s="31" t="s">
        <v>115</v>
      </c>
      <c r="B39" s="31" t="s">
        <v>38</v>
      </c>
      <c r="C39" s="32">
        <v>23</v>
      </c>
      <c r="D39" s="32">
        <v>23</v>
      </c>
      <c r="X39" s="10">
        <f t="shared" si="0"/>
        <v>23</v>
      </c>
      <c r="Y39" s="10">
        <v>23</v>
      </c>
    </row>
    <row r="40" spans="1:25" x14ac:dyDescent="0.3">
      <c r="A40" s="31" t="s">
        <v>116</v>
      </c>
      <c r="B40" s="31" t="s">
        <v>31</v>
      </c>
      <c r="C40" s="32">
        <v>24</v>
      </c>
      <c r="D40" s="32">
        <v>22</v>
      </c>
      <c r="X40" s="10">
        <f t="shared" si="0"/>
        <v>24</v>
      </c>
      <c r="Y40" s="10">
        <v>24</v>
      </c>
    </row>
    <row r="41" spans="1:25" x14ac:dyDescent="0.3">
      <c r="A41" s="31" t="s">
        <v>117</v>
      </c>
      <c r="B41" s="31" t="s">
        <v>38</v>
      </c>
      <c r="C41" s="32">
        <v>25</v>
      </c>
      <c r="D41" s="32">
        <v>21</v>
      </c>
      <c r="X41" s="10">
        <f t="shared" si="0"/>
        <v>25</v>
      </c>
      <c r="Y41" s="10">
        <v>25</v>
      </c>
    </row>
    <row r="42" spans="1:25" x14ac:dyDescent="0.3">
      <c r="A42" s="31" t="s">
        <v>118</v>
      </c>
      <c r="B42" s="31" t="s">
        <v>38</v>
      </c>
      <c r="C42" s="32">
        <v>26</v>
      </c>
      <c r="D42" s="32">
        <v>20</v>
      </c>
      <c r="X42" s="10">
        <f t="shared" si="0"/>
        <v>26</v>
      </c>
      <c r="Y42" s="10"/>
    </row>
    <row r="43" spans="1:25" x14ac:dyDescent="0.3">
      <c r="A43" s="31" t="s">
        <v>119</v>
      </c>
      <c r="B43" s="31" t="s">
        <v>24</v>
      </c>
      <c r="C43" s="32">
        <v>27</v>
      </c>
      <c r="D43" s="32">
        <v>19</v>
      </c>
      <c r="X43" s="10">
        <f t="shared" si="0"/>
        <v>27</v>
      </c>
      <c r="Y43" s="10">
        <v>26</v>
      </c>
    </row>
    <row r="44" spans="1:25" x14ac:dyDescent="0.3">
      <c r="A44" s="31" t="s">
        <v>120</v>
      </c>
      <c r="B44" s="31" t="s">
        <v>38</v>
      </c>
      <c r="C44" s="32">
        <v>28</v>
      </c>
      <c r="D44" s="32">
        <v>18</v>
      </c>
      <c r="X44" s="10">
        <f t="shared" si="0"/>
        <v>28</v>
      </c>
      <c r="Y44" s="10">
        <v>27</v>
      </c>
    </row>
    <row r="45" spans="1:25" x14ac:dyDescent="0.3">
      <c r="A45" s="31" t="s">
        <v>121</v>
      </c>
      <c r="B45" s="31" t="s">
        <v>36</v>
      </c>
      <c r="C45" s="32">
        <v>29</v>
      </c>
      <c r="D45" s="32">
        <v>17</v>
      </c>
      <c r="X45" s="10">
        <f t="shared" si="0"/>
        <v>29</v>
      </c>
      <c r="Y45" s="10"/>
    </row>
    <row r="46" spans="1:25" x14ac:dyDescent="0.3">
      <c r="A46" s="31" t="s">
        <v>122</v>
      </c>
      <c r="B46" s="31" t="s">
        <v>33</v>
      </c>
      <c r="C46" s="32">
        <v>30</v>
      </c>
      <c r="D46" s="32">
        <v>16</v>
      </c>
      <c r="X46" s="10">
        <f t="shared" si="0"/>
        <v>30</v>
      </c>
      <c r="Y46" s="10">
        <v>25</v>
      </c>
    </row>
    <row r="47" spans="1:25" x14ac:dyDescent="0.3">
      <c r="A47" s="31" t="s">
        <v>123</v>
      </c>
      <c r="B47" s="31" t="s">
        <v>36</v>
      </c>
      <c r="C47" s="32">
        <v>31</v>
      </c>
      <c r="D47" s="32">
        <v>15</v>
      </c>
      <c r="X47" s="10">
        <f t="shared" si="0"/>
        <v>31</v>
      </c>
      <c r="Y47" s="10">
        <v>26</v>
      </c>
    </row>
    <row r="48" spans="1:25" x14ac:dyDescent="0.3">
      <c r="A48" s="31" t="s">
        <v>124</v>
      </c>
      <c r="B48" s="31" t="s">
        <v>36</v>
      </c>
      <c r="C48" s="32">
        <v>32</v>
      </c>
      <c r="D48" s="32">
        <v>14</v>
      </c>
      <c r="X48" s="10">
        <f t="shared" si="0"/>
        <v>32</v>
      </c>
      <c r="Y48" s="10">
        <v>27</v>
      </c>
    </row>
    <row r="49" spans="1:25" x14ac:dyDescent="0.3">
      <c r="A49" s="31" t="s">
        <v>125</v>
      </c>
      <c r="B49" s="31" t="s">
        <v>36</v>
      </c>
      <c r="C49" s="32">
        <v>33</v>
      </c>
      <c r="D49" s="32">
        <v>13</v>
      </c>
      <c r="X49" s="10">
        <f t="shared" si="0"/>
        <v>33</v>
      </c>
      <c r="Y49" s="10">
        <v>28</v>
      </c>
    </row>
    <row r="50" spans="1:25" x14ac:dyDescent="0.3">
      <c r="A50" s="31" t="s">
        <v>126</v>
      </c>
      <c r="B50" s="31" t="s">
        <v>36</v>
      </c>
      <c r="C50" s="32">
        <v>34</v>
      </c>
      <c r="D50" s="32">
        <v>12</v>
      </c>
      <c r="X50" s="10">
        <f t="shared" si="0"/>
        <v>34</v>
      </c>
      <c r="Y50" s="10">
        <v>29</v>
      </c>
    </row>
    <row r="51" spans="1:25" x14ac:dyDescent="0.3">
      <c r="A51" s="31" t="s">
        <v>127</v>
      </c>
      <c r="B51" s="31" t="s">
        <v>31</v>
      </c>
      <c r="C51" s="32">
        <v>35</v>
      </c>
      <c r="D51" s="32">
        <v>11</v>
      </c>
      <c r="X51" s="10">
        <f t="shared" si="0"/>
        <v>35</v>
      </c>
      <c r="Y51" s="10"/>
    </row>
    <row r="52" spans="1:25" x14ac:dyDescent="0.3">
      <c r="A52" s="31" t="s">
        <v>128</v>
      </c>
      <c r="B52" s="31" t="s">
        <v>36</v>
      </c>
      <c r="C52" s="32">
        <v>36</v>
      </c>
      <c r="D52" s="32">
        <v>10</v>
      </c>
      <c r="X52" s="10">
        <f t="shared" si="0"/>
        <v>36</v>
      </c>
      <c r="Y52" s="10"/>
    </row>
    <row r="53" spans="1:25" x14ac:dyDescent="0.3">
      <c r="A53" s="31" t="s">
        <v>129</v>
      </c>
      <c r="B53" s="31" t="s">
        <v>46</v>
      </c>
      <c r="C53" s="32" t="s">
        <v>78</v>
      </c>
      <c r="D53" s="32" t="s">
        <v>79</v>
      </c>
      <c r="X53" s="10" t="e">
        <f t="shared" si="0"/>
        <v>#VALUE!</v>
      </c>
      <c r="Y53" s="10">
        <v>30</v>
      </c>
    </row>
    <row r="54" spans="1:25" x14ac:dyDescent="0.3">
      <c r="A54" s="31" t="s">
        <v>130</v>
      </c>
      <c r="B54" s="31" t="s">
        <v>48</v>
      </c>
      <c r="C54" s="32" t="s">
        <v>78</v>
      </c>
      <c r="D54" s="32" t="s">
        <v>79</v>
      </c>
      <c r="X54" s="10" t="e">
        <f t="shared" si="0"/>
        <v>#VALUE!</v>
      </c>
      <c r="Y54" s="10">
        <v>31</v>
      </c>
    </row>
    <row r="55" spans="1:25" x14ac:dyDescent="0.3">
      <c r="A55" s="31" t="s">
        <v>131</v>
      </c>
      <c r="B55" s="31" t="s">
        <v>48</v>
      </c>
      <c r="C55" s="32" t="s">
        <v>78</v>
      </c>
      <c r="D55" s="32" t="s">
        <v>79</v>
      </c>
      <c r="X55" s="10" t="e">
        <f t="shared" si="0"/>
        <v>#VALUE!</v>
      </c>
      <c r="Y55" s="10">
        <v>32</v>
      </c>
    </row>
    <row r="56" spans="1:25" x14ac:dyDescent="0.3">
      <c r="A56" s="31" t="s">
        <v>132</v>
      </c>
      <c r="B56" s="31" t="s">
        <v>24</v>
      </c>
      <c r="C56" s="32" t="s">
        <v>78</v>
      </c>
      <c r="D56" s="32" t="s">
        <v>79</v>
      </c>
      <c r="Y56" s="10"/>
    </row>
    <row r="57" spans="1:25" x14ac:dyDescent="0.3">
      <c r="A57" s="31" t="s">
        <v>133</v>
      </c>
      <c r="B57" s="31" t="s">
        <v>33</v>
      </c>
      <c r="C57" s="32" t="s">
        <v>78</v>
      </c>
      <c r="D57" s="32" t="s">
        <v>79</v>
      </c>
      <c r="Y57" s="10"/>
    </row>
    <row r="58" spans="1:25" x14ac:dyDescent="0.3">
      <c r="A58" s="31" t="s">
        <v>134</v>
      </c>
      <c r="B58" s="31" t="s">
        <v>36</v>
      </c>
      <c r="C58" s="32" t="s">
        <v>78</v>
      </c>
      <c r="D58" s="32" t="s">
        <v>79</v>
      </c>
      <c r="Y58" s="10"/>
    </row>
    <row r="59" spans="1:25" x14ac:dyDescent="0.3">
      <c r="A59" s="31" t="s">
        <v>135</v>
      </c>
      <c r="B59" s="31" t="s">
        <v>38</v>
      </c>
      <c r="C59" s="32" t="s">
        <v>78</v>
      </c>
      <c r="D59" s="32" t="s">
        <v>79</v>
      </c>
      <c r="Y59" s="10"/>
    </row>
    <row r="60" spans="1:25" x14ac:dyDescent="0.3">
      <c r="A60" s="31" t="s">
        <v>136</v>
      </c>
      <c r="B60" s="31" t="s">
        <v>112</v>
      </c>
      <c r="C60" s="32" t="s">
        <v>78</v>
      </c>
      <c r="D60" s="32" t="s">
        <v>79</v>
      </c>
    </row>
  </sheetData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Y97"/>
  <sheetViews>
    <sheetView topLeftCell="A7" workbookViewId="0">
      <selection activeCell="D21" sqref="D21"/>
    </sheetView>
  </sheetViews>
  <sheetFormatPr baseColWidth="10" defaultColWidth="10.88671875" defaultRowHeight="14.4" x14ac:dyDescent="0.3"/>
  <cols>
    <col min="1" max="1" width="24.44140625" style="8" customWidth="1"/>
    <col min="2" max="2" width="15.109375" style="8" customWidth="1"/>
    <col min="3" max="3" width="11.44140625" style="8" customWidth="1"/>
    <col min="4" max="4" width="8.5546875" style="8" customWidth="1"/>
    <col min="5" max="5" width="8.33203125" style="8" customWidth="1"/>
    <col min="6" max="6" width="5.6640625" style="8" customWidth="1"/>
    <col min="7" max="7" width="8.109375" style="8" customWidth="1"/>
    <col min="8" max="8" width="7.109375" style="8" customWidth="1"/>
    <col min="9" max="9" width="8.109375" style="8" customWidth="1"/>
    <col min="10" max="10" width="7.33203125" style="8" customWidth="1"/>
    <col min="11" max="11" width="8" style="8" customWidth="1"/>
    <col min="12" max="12" width="6.44140625" style="8" customWidth="1"/>
    <col min="13" max="13" width="7.33203125" style="8" customWidth="1"/>
    <col min="14" max="14" width="6" style="8" customWidth="1"/>
    <col min="15" max="16" width="7.109375" style="8" customWidth="1"/>
    <col min="17" max="17" width="7" style="8" customWidth="1"/>
    <col min="18" max="18" width="6.44140625" style="8" customWidth="1"/>
    <col min="19" max="19" width="7.6640625" style="8" customWidth="1"/>
    <col min="20" max="20" width="6.88671875" style="8" customWidth="1"/>
    <col min="21" max="21" width="7.44140625" style="8" customWidth="1"/>
    <col min="22" max="22" width="7.109375" style="8" customWidth="1"/>
    <col min="23" max="23" width="8.44140625" style="8" customWidth="1"/>
    <col min="24" max="16384" width="10.88671875" style="8"/>
  </cols>
  <sheetData>
    <row r="11" spans="1:24" ht="18" x14ac:dyDescent="0.35">
      <c r="A11" s="1" t="s">
        <v>246</v>
      </c>
    </row>
    <row r="12" spans="1:24" x14ac:dyDescent="0.3">
      <c r="A12" s="8" t="s">
        <v>12</v>
      </c>
    </row>
    <row r="13" spans="1:24" x14ac:dyDescent="0.3">
      <c r="A13" s="4" t="s">
        <v>15</v>
      </c>
    </row>
    <row r="15" spans="1:24" x14ac:dyDescent="0.3">
      <c r="A15" s="15" t="s">
        <v>19</v>
      </c>
      <c r="B15" s="13"/>
      <c r="C15" s="16" t="s">
        <v>20</v>
      </c>
      <c r="D15" s="14"/>
    </row>
    <row r="16" spans="1:24" x14ac:dyDescent="0.3">
      <c r="C16" s="7" t="s">
        <v>2</v>
      </c>
      <c r="D16" s="7"/>
      <c r="E16" s="21" t="s">
        <v>10</v>
      </c>
      <c r="F16" s="14"/>
      <c r="G16" s="12" t="s">
        <v>5</v>
      </c>
      <c r="H16" s="13"/>
      <c r="I16" s="13" t="s">
        <v>6</v>
      </c>
      <c r="J16" s="13"/>
      <c r="K16" s="12" t="s">
        <v>7</v>
      </c>
      <c r="L16" s="13"/>
      <c r="M16" s="14" t="s">
        <v>8</v>
      </c>
      <c r="N16" s="14"/>
      <c r="O16" s="14" t="s">
        <v>16</v>
      </c>
      <c r="P16" s="14"/>
      <c r="Q16" s="14" t="s">
        <v>17</v>
      </c>
      <c r="R16" s="14"/>
      <c r="S16" s="13" t="s">
        <v>9</v>
      </c>
      <c r="T16" s="13"/>
      <c r="U16" s="14" t="s">
        <v>18</v>
      </c>
      <c r="V16" s="14"/>
      <c r="W16" s="11" t="s">
        <v>11</v>
      </c>
      <c r="X16" s="8" t="s">
        <v>3</v>
      </c>
    </row>
    <row r="17" spans="1:25" ht="15.6" x14ac:dyDescent="0.3">
      <c r="A17" s="9" t="s">
        <v>89</v>
      </c>
      <c r="B17" s="9" t="s">
        <v>1</v>
      </c>
      <c r="C17" s="18" t="s">
        <v>3</v>
      </c>
      <c r="D17" s="18" t="s">
        <v>4</v>
      </c>
      <c r="E17" s="18" t="s">
        <v>3</v>
      </c>
      <c r="F17" s="18" t="s">
        <v>4</v>
      </c>
      <c r="G17" s="17" t="s">
        <v>3</v>
      </c>
      <c r="H17" s="17" t="s">
        <v>4</v>
      </c>
      <c r="I17" s="17" t="s">
        <v>3</v>
      </c>
      <c r="J17" s="17" t="s">
        <v>4</v>
      </c>
      <c r="K17" s="17" t="s">
        <v>3</v>
      </c>
      <c r="L17" s="17" t="s">
        <v>4</v>
      </c>
      <c r="M17" s="18" t="s">
        <v>3</v>
      </c>
      <c r="N17" s="18" t="s">
        <v>4</v>
      </c>
      <c r="O17" s="18" t="s">
        <v>3</v>
      </c>
      <c r="P17" s="18" t="s">
        <v>4</v>
      </c>
      <c r="Q17" s="18" t="s">
        <v>3</v>
      </c>
      <c r="R17" s="18" t="s">
        <v>4</v>
      </c>
      <c r="S17" s="17" t="s">
        <v>3</v>
      </c>
      <c r="T17" s="17" t="s">
        <v>4</v>
      </c>
      <c r="U17" s="18" t="s">
        <v>3</v>
      </c>
      <c r="V17" s="18" t="s">
        <v>4</v>
      </c>
      <c r="W17"/>
    </row>
    <row r="18" spans="1:25" x14ac:dyDescent="0.3">
      <c r="A18" s="31" t="s">
        <v>137</v>
      </c>
      <c r="B18" s="31" t="s">
        <v>36</v>
      </c>
      <c r="C18" s="32">
        <v>1</v>
      </c>
      <c r="D18" s="32">
        <v>100</v>
      </c>
      <c r="I18" s="32"/>
      <c r="L18"/>
      <c r="M18"/>
      <c r="N18"/>
      <c r="O18"/>
      <c r="P18"/>
      <c r="Q18"/>
      <c r="R18"/>
      <c r="S18"/>
      <c r="T18"/>
      <c r="U18"/>
      <c r="V18"/>
      <c r="W18"/>
      <c r="X18" t="e">
        <f>E18+#REF!+I18+D18+M18+O18+Q18+S18+U18+W18</f>
        <v>#REF!</v>
      </c>
      <c r="Y18" s="10">
        <v>1</v>
      </c>
    </row>
    <row r="19" spans="1:25" x14ac:dyDescent="0.3">
      <c r="A19" s="31" t="s">
        <v>138</v>
      </c>
      <c r="B19" s="31" t="s">
        <v>26</v>
      </c>
      <c r="C19" s="32">
        <v>2</v>
      </c>
      <c r="D19" s="32">
        <v>90</v>
      </c>
      <c r="I19" s="32"/>
      <c r="L19"/>
      <c r="M19"/>
      <c r="N19"/>
      <c r="O19"/>
      <c r="P19"/>
      <c r="Q19"/>
      <c r="R19"/>
      <c r="S19"/>
      <c r="T19"/>
      <c r="U19"/>
      <c r="V19"/>
      <c r="W19"/>
      <c r="X19" s="8" t="e">
        <f>E19+#REF!+I19+D19+M19+O19+Q19+S19+U19+W19</f>
        <v>#REF!</v>
      </c>
      <c r="Y19" s="10">
        <v>2</v>
      </c>
    </row>
    <row r="20" spans="1:25" x14ac:dyDescent="0.3">
      <c r="A20" s="31" t="s">
        <v>139</v>
      </c>
      <c r="B20" s="31" t="s">
        <v>33</v>
      </c>
      <c r="C20" s="32">
        <v>3</v>
      </c>
      <c r="D20" s="32">
        <v>82</v>
      </c>
      <c r="I20" s="32"/>
      <c r="L20"/>
      <c r="M20"/>
      <c r="N20"/>
      <c r="O20"/>
      <c r="P20"/>
      <c r="Q20"/>
      <c r="R20"/>
      <c r="S20"/>
      <c r="T20"/>
      <c r="U20"/>
      <c r="V20"/>
      <c r="W20"/>
      <c r="X20" s="8" t="e">
        <f>E20+#REF!+I20+D20+M20+O20+Q20+S20+U20+W20</f>
        <v>#REF!</v>
      </c>
      <c r="Y20" s="10">
        <v>3</v>
      </c>
    </row>
    <row r="21" spans="1:25" x14ac:dyDescent="0.3">
      <c r="A21" s="31" t="s">
        <v>140</v>
      </c>
      <c r="B21" s="31" t="s">
        <v>26</v>
      </c>
      <c r="C21" s="32">
        <v>4</v>
      </c>
      <c r="D21" s="32">
        <v>74</v>
      </c>
      <c r="I21" s="32"/>
      <c r="L21"/>
      <c r="M21"/>
      <c r="N21"/>
      <c r="O21"/>
      <c r="P21"/>
      <c r="Q21"/>
      <c r="R21"/>
      <c r="S21"/>
      <c r="T21"/>
      <c r="U21"/>
      <c r="V21"/>
      <c r="W21"/>
      <c r="X21" s="8" t="e">
        <f>E21+#REF!+I21+D21+M21+O21+Q21+S21+U21+W21</f>
        <v>#REF!</v>
      </c>
      <c r="Y21" s="10">
        <v>4</v>
      </c>
    </row>
    <row r="22" spans="1:25" x14ac:dyDescent="0.3">
      <c r="A22" s="31" t="s">
        <v>141</v>
      </c>
      <c r="B22" s="31" t="s">
        <v>46</v>
      </c>
      <c r="C22" s="32">
        <v>5</v>
      </c>
      <c r="D22" s="32">
        <v>66</v>
      </c>
      <c r="I22" s="32"/>
      <c r="L22"/>
      <c r="M22"/>
      <c r="N22"/>
      <c r="O22"/>
      <c r="P22"/>
      <c r="Q22"/>
      <c r="R22"/>
      <c r="S22"/>
      <c r="T22"/>
      <c r="U22"/>
      <c r="V22"/>
      <c r="W22"/>
      <c r="X22" s="8" t="e">
        <f>E22+#REF!+I22+D22+M22+O22+Q22+S22+U22+W22</f>
        <v>#REF!</v>
      </c>
      <c r="Y22" s="10">
        <v>5</v>
      </c>
    </row>
    <row r="23" spans="1:25" x14ac:dyDescent="0.3">
      <c r="A23" s="31" t="s">
        <v>142</v>
      </c>
      <c r="B23" s="31" t="s">
        <v>38</v>
      </c>
      <c r="C23" s="32">
        <v>6</v>
      </c>
      <c r="D23" s="32">
        <v>62</v>
      </c>
      <c r="I23" s="32"/>
      <c r="L23"/>
      <c r="M23"/>
      <c r="N23"/>
      <c r="O23"/>
      <c r="P23"/>
      <c r="Q23"/>
      <c r="R23"/>
      <c r="S23"/>
      <c r="T23"/>
      <c r="U23"/>
      <c r="V23"/>
      <c r="W23"/>
      <c r="X23" s="8" t="e">
        <f>E23+#REF!+I23+D23+M23+O23+Q23+S23+U23+W23</f>
        <v>#REF!</v>
      </c>
      <c r="Y23" s="10"/>
    </row>
    <row r="24" spans="1:25" x14ac:dyDescent="0.3">
      <c r="A24" s="31" t="s">
        <v>143</v>
      </c>
      <c r="B24" s="31" t="s">
        <v>38</v>
      </c>
      <c r="C24" s="32">
        <v>7</v>
      </c>
      <c r="D24" s="32">
        <v>58</v>
      </c>
      <c r="I24" s="32"/>
      <c r="L24"/>
      <c r="M24"/>
      <c r="N24"/>
      <c r="O24"/>
      <c r="P24"/>
      <c r="Q24"/>
      <c r="R24"/>
      <c r="S24"/>
      <c r="T24"/>
      <c r="U24"/>
      <c r="V24"/>
      <c r="W24"/>
      <c r="X24" s="8" t="e">
        <f>E24+#REF!+I24+D24+M24+O24+Q24+S24+U24+W24</f>
        <v>#REF!</v>
      </c>
      <c r="Y24" s="10">
        <v>6</v>
      </c>
    </row>
    <row r="25" spans="1:25" x14ac:dyDescent="0.3">
      <c r="A25" s="31" t="s">
        <v>144</v>
      </c>
      <c r="B25" s="31" t="s">
        <v>112</v>
      </c>
      <c r="C25" s="32">
        <v>8</v>
      </c>
      <c r="D25" s="32">
        <v>54</v>
      </c>
      <c r="I25" s="32"/>
      <c r="L25"/>
      <c r="M25"/>
      <c r="N25"/>
      <c r="O25"/>
      <c r="P25"/>
      <c r="Q25"/>
      <c r="R25"/>
      <c r="S25"/>
      <c r="T25"/>
      <c r="U25"/>
      <c r="V25"/>
      <c r="W25"/>
      <c r="X25" s="8" t="e">
        <f>E25+#REF!+I25+D25+M25+O25+Q25+S25+U25+W25</f>
        <v>#REF!</v>
      </c>
      <c r="Y25" s="10">
        <v>7</v>
      </c>
    </row>
    <row r="26" spans="1:25" x14ac:dyDescent="0.3">
      <c r="A26" s="31" t="s">
        <v>145</v>
      </c>
      <c r="B26" s="33" t="s">
        <v>48</v>
      </c>
      <c r="C26" s="32">
        <v>9</v>
      </c>
      <c r="D26" s="32">
        <v>50</v>
      </c>
      <c r="I26" s="32"/>
      <c r="L26"/>
      <c r="M26"/>
      <c r="N26"/>
      <c r="O26"/>
      <c r="P26"/>
      <c r="Q26"/>
      <c r="R26"/>
      <c r="S26"/>
      <c r="T26"/>
      <c r="U26"/>
      <c r="V26"/>
      <c r="W26"/>
      <c r="X26" s="8" t="e">
        <f>E26+#REF!+I26+D26+M26+O26+Q26+S26+U26+W26</f>
        <v>#REF!</v>
      </c>
      <c r="Y26" s="10">
        <v>8</v>
      </c>
    </row>
    <row r="27" spans="1:25" x14ac:dyDescent="0.3">
      <c r="A27" s="31" t="s">
        <v>146</v>
      </c>
      <c r="B27" s="31" t="s">
        <v>24</v>
      </c>
      <c r="C27" s="32">
        <v>10</v>
      </c>
      <c r="D27" s="32">
        <v>46</v>
      </c>
      <c r="I27" s="32"/>
      <c r="L27"/>
      <c r="M27"/>
      <c r="N27"/>
      <c r="O27"/>
      <c r="P27"/>
      <c r="Q27"/>
      <c r="R27"/>
      <c r="S27"/>
      <c r="T27"/>
      <c r="U27"/>
      <c r="V27"/>
      <c r="W27"/>
      <c r="X27" s="8" t="e">
        <f>E27+#REF!+I27+D27+M27+O27+Q27+S27+U27+W27</f>
        <v>#REF!</v>
      </c>
      <c r="Y27" s="10">
        <v>9</v>
      </c>
    </row>
    <row r="28" spans="1:25" x14ac:dyDescent="0.3">
      <c r="A28" s="31" t="s">
        <v>147</v>
      </c>
      <c r="B28" s="31" t="s">
        <v>33</v>
      </c>
      <c r="C28" s="32">
        <v>11</v>
      </c>
      <c r="D28" s="32">
        <v>44</v>
      </c>
      <c r="I28" s="32"/>
      <c r="L28"/>
      <c r="M28"/>
      <c r="N28"/>
      <c r="O28"/>
      <c r="P28"/>
      <c r="Q28"/>
      <c r="R28"/>
      <c r="S28"/>
      <c r="T28"/>
      <c r="U28"/>
      <c r="V28"/>
      <c r="W28"/>
      <c r="X28" s="8" t="e">
        <f>E28+#REF!+I28+D28+M28+O28+Q28+S28+U28+W28</f>
        <v>#REF!</v>
      </c>
      <c r="Y28" s="10">
        <v>10</v>
      </c>
    </row>
    <row r="29" spans="1:25" x14ac:dyDescent="0.3">
      <c r="A29" s="31" t="s">
        <v>148</v>
      </c>
      <c r="B29" s="31" t="s">
        <v>24</v>
      </c>
      <c r="C29" s="32">
        <v>12</v>
      </c>
      <c r="D29" s="32">
        <v>42</v>
      </c>
      <c r="I29" s="32"/>
      <c r="L29"/>
      <c r="M29"/>
      <c r="N29"/>
      <c r="O29"/>
      <c r="P29"/>
      <c r="Q29"/>
      <c r="R29"/>
      <c r="S29"/>
      <c r="T29"/>
      <c r="U29"/>
      <c r="V29"/>
      <c r="W29"/>
      <c r="X29" s="8" t="e">
        <f>E29+#REF!+I29+D29+M29+O29+Q29+S29+U29+W29</f>
        <v>#REF!</v>
      </c>
      <c r="Y29" s="10">
        <v>11</v>
      </c>
    </row>
    <row r="30" spans="1:25" x14ac:dyDescent="0.3">
      <c r="A30" s="31" t="s">
        <v>149</v>
      </c>
      <c r="B30" s="31" t="s">
        <v>33</v>
      </c>
      <c r="C30" s="32">
        <v>12</v>
      </c>
      <c r="D30" s="32">
        <v>42</v>
      </c>
      <c r="I30" s="32"/>
      <c r="L30"/>
      <c r="M30"/>
      <c r="N30"/>
      <c r="O30"/>
      <c r="P30"/>
      <c r="Q30"/>
      <c r="R30"/>
      <c r="S30"/>
      <c r="T30"/>
      <c r="U30"/>
      <c r="V30"/>
      <c r="W30"/>
      <c r="X30" s="8" t="e">
        <f>E30+#REF!+I30+D30+M30+O30+Q30+S30+U30+W30</f>
        <v>#REF!</v>
      </c>
      <c r="Y30" s="10">
        <v>12</v>
      </c>
    </row>
    <row r="31" spans="1:25" x14ac:dyDescent="0.3">
      <c r="A31" s="31" t="s">
        <v>150</v>
      </c>
      <c r="B31" s="31" t="s">
        <v>46</v>
      </c>
      <c r="C31" s="32">
        <v>12</v>
      </c>
      <c r="D31" s="32">
        <v>42</v>
      </c>
      <c r="I31" s="32"/>
      <c r="L31"/>
      <c r="M31"/>
      <c r="N31"/>
      <c r="O31"/>
      <c r="P31"/>
      <c r="Q31"/>
      <c r="R31"/>
      <c r="S31"/>
      <c r="T31"/>
      <c r="U31"/>
      <c r="V31"/>
      <c r="W31"/>
      <c r="X31" s="8" t="e">
        <f>E31+#REF!+I31+D31+M31+O31+Q31+S31+U31+W31</f>
        <v>#REF!</v>
      </c>
      <c r="Y31" s="10">
        <v>13</v>
      </c>
    </row>
    <row r="32" spans="1:25" x14ac:dyDescent="0.3">
      <c r="A32" s="31" t="s">
        <v>151</v>
      </c>
      <c r="B32" s="31" t="s">
        <v>31</v>
      </c>
      <c r="C32" s="32">
        <v>15</v>
      </c>
      <c r="D32" s="32">
        <v>36</v>
      </c>
      <c r="I32" s="32"/>
      <c r="L32"/>
      <c r="M32"/>
      <c r="N32"/>
      <c r="O32"/>
      <c r="P32"/>
      <c r="Q32"/>
      <c r="R32"/>
      <c r="S32"/>
      <c r="T32"/>
      <c r="U32"/>
      <c r="V32"/>
      <c r="W32"/>
      <c r="X32" s="8" t="e">
        <f>E32+#REF!+I32+D32+M32+O32+Q32+S32+U32+W32</f>
        <v>#REF!</v>
      </c>
      <c r="Y32" s="10">
        <v>14</v>
      </c>
    </row>
    <row r="33" spans="1:25" x14ac:dyDescent="0.3">
      <c r="A33" s="31" t="s">
        <v>152</v>
      </c>
      <c r="B33" s="31" t="s">
        <v>38</v>
      </c>
      <c r="C33" s="32">
        <v>16</v>
      </c>
      <c r="D33" s="32">
        <v>34</v>
      </c>
      <c r="I33" s="32"/>
      <c r="L33"/>
      <c r="M33"/>
      <c r="N33"/>
      <c r="O33"/>
      <c r="P33"/>
      <c r="Q33"/>
      <c r="R33"/>
      <c r="S33"/>
      <c r="T33"/>
      <c r="U33"/>
      <c r="V33"/>
      <c r="W33"/>
      <c r="X33" s="8" t="e">
        <f>E33+#REF!+I33+D33+M33+O33+Q33+S33+U33+W33</f>
        <v>#REF!</v>
      </c>
      <c r="Y33" s="10">
        <v>15</v>
      </c>
    </row>
    <row r="34" spans="1:25" x14ac:dyDescent="0.3">
      <c r="A34" s="31" t="s">
        <v>153</v>
      </c>
      <c r="B34" s="31" t="s">
        <v>31</v>
      </c>
      <c r="C34" s="32">
        <v>17</v>
      </c>
      <c r="D34" s="32">
        <v>32</v>
      </c>
      <c r="I34" s="32"/>
      <c r="L34"/>
      <c r="M34"/>
      <c r="N34"/>
      <c r="O34"/>
      <c r="P34"/>
      <c r="Q34"/>
      <c r="R34"/>
      <c r="S34"/>
      <c r="T34"/>
      <c r="U34"/>
      <c r="V34"/>
      <c r="W34"/>
      <c r="X34" s="8" t="e">
        <f>E34+#REF!+I34+D34+M34+O34+Q34+S34+U34+W34</f>
        <v>#REF!</v>
      </c>
      <c r="Y34" s="10">
        <v>16</v>
      </c>
    </row>
    <row r="35" spans="1:25" x14ac:dyDescent="0.3">
      <c r="A35" s="31" t="s">
        <v>154</v>
      </c>
      <c r="B35" s="31" t="s">
        <v>33</v>
      </c>
      <c r="C35" s="32">
        <v>18</v>
      </c>
      <c r="D35" s="32">
        <v>30</v>
      </c>
      <c r="I35" s="32"/>
      <c r="L35"/>
      <c r="M35"/>
      <c r="N35"/>
      <c r="O35"/>
      <c r="P35"/>
      <c r="Q35"/>
      <c r="R35"/>
      <c r="S35"/>
      <c r="T35"/>
      <c r="U35"/>
      <c r="V35"/>
      <c r="W35"/>
      <c r="X35" s="8" t="e">
        <f>E35+#REF!+I35+D35+M35+O35+Q35+S35+U35+W35</f>
        <v>#REF!</v>
      </c>
      <c r="Y35" s="10">
        <v>17</v>
      </c>
    </row>
    <row r="36" spans="1:25" x14ac:dyDescent="0.3">
      <c r="A36" s="8" t="s">
        <v>248</v>
      </c>
      <c r="B36" s="8" t="s">
        <v>249</v>
      </c>
      <c r="C36" s="32">
        <v>19</v>
      </c>
      <c r="D36" s="32">
        <v>28</v>
      </c>
      <c r="I36" s="32"/>
      <c r="L36"/>
      <c r="M36"/>
      <c r="N36"/>
      <c r="O36"/>
      <c r="P36"/>
      <c r="Q36"/>
      <c r="R36"/>
      <c r="S36"/>
      <c r="T36"/>
      <c r="U36"/>
      <c r="V36"/>
      <c r="W36"/>
      <c r="X36" s="8" t="e">
        <f>E36+#REF!+I36+#REF!+M36+O36+Q36+S36+U36+W36</f>
        <v>#REF!</v>
      </c>
      <c r="Y36" s="10"/>
    </row>
    <row r="37" spans="1:25" x14ac:dyDescent="0.3">
      <c r="A37" s="31" t="s">
        <v>155</v>
      </c>
      <c r="B37" s="31" t="s">
        <v>26</v>
      </c>
      <c r="C37" s="32">
        <v>20</v>
      </c>
      <c r="D37" s="32">
        <v>26</v>
      </c>
      <c r="E37" s="23"/>
      <c r="I37" s="32"/>
      <c r="L37"/>
      <c r="M37"/>
      <c r="N37"/>
      <c r="O37"/>
      <c r="P37"/>
      <c r="Q37"/>
      <c r="R37"/>
      <c r="S37"/>
      <c r="T37"/>
      <c r="U37"/>
      <c r="V37"/>
      <c r="W37"/>
      <c r="X37" s="8" t="e">
        <f>E38+#REF!+I37+D37+M37+O37+Q37+S37+U37+W37</f>
        <v>#REF!</v>
      </c>
      <c r="Y37" s="10">
        <v>18</v>
      </c>
    </row>
    <row r="38" spans="1:25" x14ac:dyDescent="0.3">
      <c r="A38" s="31" t="s">
        <v>156</v>
      </c>
      <c r="B38" s="31" t="s">
        <v>38</v>
      </c>
      <c r="C38" s="32">
        <v>21</v>
      </c>
      <c r="D38" s="32">
        <v>25</v>
      </c>
      <c r="I38" s="32"/>
      <c r="L38"/>
      <c r="M38"/>
      <c r="N38"/>
      <c r="O38"/>
      <c r="P38"/>
      <c r="Q38"/>
      <c r="R38"/>
      <c r="S38"/>
      <c r="T38"/>
      <c r="U38"/>
      <c r="V38"/>
      <c r="W38"/>
      <c r="X38" s="8" t="e">
        <f>#REF!+#REF!+I38+D38+M38+O38+Q38+S38+U38+W38</f>
        <v>#REF!</v>
      </c>
      <c r="Y38" s="10"/>
    </row>
    <row r="39" spans="1:25" x14ac:dyDescent="0.3">
      <c r="A39" s="31" t="s">
        <v>157</v>
      </c>
      <c r="B39" s="31" t="s">
        <v>38</v>
      </c>
      <c r="C39" s="32">
        <v>22</v>
      </c>
      <c r="D39" s="32">
        <v>24</v>
      </c>
      <c r="I39" s="32"/>
      <c r="L39"/>
      <c r="M39"/>
      <c r="N39"/>
      <c r="O39"/>
      <c r="P39"/>
      <c r="Q39"/>
      <c r="R39"/>
      <c r="S39"/>
      <c r="T39"/>
      <c r="U39"/>
      <c r="V39"/>
      <c r="W39"/>
      <c r="X39" s="8" t="e">
        <f>E39+#REF!+I39+D39+M39+O39+Q39+S39+U39+W39</f>
        <v>#REF!</v>
      </c>
      <c r="Y39" s="10">
        <v>19</v>
      </c>
    </row>
    <row r="40" spans="1:25" x14ac:dyDescent="0.3">
      <c r="A40" s="31" t="s">
        <v>158</v>
      </c>
      <c r="B40" s="31" t="s">
        <v>33</v>
      </c>
      <c r="C40" s="32">
        <v>23</v>
      </c>
      <c r="D40" s="32">
        <v>23</v>
      </c>
      <c r="I40" s="32"/>
      <c r="L40"/>
      <c r="M40"/>
      <c r="N40"/>
      <c r="O40"/>
      <c r="P40"/>
      <c r="Q40"/>
      <c r="R40"/>
      <c r="S40"/>
      <c r="T40"/>
      <c r="U40"/>
      <c r="V40"/>
      <c r="W40"/>
      <c r="X40" s="8" t="e">
        <f>E40+#REF!+I40+D40+M40+O40+Q40+S40+U40+W40</f>
        <v>#REF!</v>
      </c>
      <c r="Y40" s="10">
        <v>20</v>
      </c>
    </row>
    <row r="41" spans="1:25" x14ac:dyDescent="0.3">
      <c r="A41" s="31" t="s">
        <v>159</v>
      </c>
      <c r="B41" s="31" t="s">
        <v>38</v>
      </c>
      <c r="C41" s="32">
        <v>24</v>
      </c>
      <c r="D41" s="32">
        <v>22</v>
      </c>
      <c r="I41" s="32"/>
      <c r="L41"/>
      <c r="M41"/>
      <c r="N41"/>
      <c r="O41"/>
      <c r="P41"/>
      <c r="Q41"/>
      <c r="R41"/>
      <c r="S41"/>
      <c r="T41"/>
      <c r="U41"/>
      <c r="V41"/>
      <c r="W41"/>
      <c r="X41" s="8" t="e">
        <f>E41+#REF!+I41+D41+M41+O41+Q41+S41+U41+W41</f>
        <v>#REF!</v>
      </c>
      <c r="Y41" s="10">
        <v>21</v>
      </c>
    </row>
    <row r="42" spans="1:25" x14ac:dyDescent="0.3">
      <c r="A42" s="31" t="s">
        <v>160</v>
      </c>
      <c r="B42" s="31" t="s">
        <v>36</v>
      </c>
      <c r="C42" s="32">
        <v>25</v>
      </c>
      <c r="D42" s="32">
        <v>21</v>
      </c>
      <c r="I42" s="32"/>
      <c r="L42"/>
      <c r="M42"/>
      <c r="N42"/>
      <c r="O42"/>
      <c r="P42"/>
      <c r="Q42"/>
      <c r="R42"/>
      <c r="S42"/>
      <c r="T42"/>
      <c r="U42"/>
      <c r="V42"/>
      <c r="W42"/>
      <c r="X42" s="8" t="e">
        <f>E42+#REF!+I42+D42+M42+O42+Q42+S42+U42+W42</f>
        <v>#REF!</v>
      </c>
      <c r="Y42" s="10">
        <v>22</v>
      </c>
    </row>
    <row r="43" spans="1:25" x14ac:dyDescent="0.3">
      <c r="A43" s="31" t="s">
        <v>161</v>
      </c>
      <c r="B43" s="31" t="s">
        <v>46</v>
      </c>
      <c r="C43" s="32">
        <v>25</v>
      </c>
      <c r="D43" s="32">
        <v>21</v>
      </c>
      <c r="I43" s="32"/>
      <c r="L43"/>
      <c r="M43"/>
      <c r="N43"/>
      <c r="O43"/>
      <c r="P43"/>
      <c r="Q43"/>
      <c r="R43"/>
      <c r="S43"/>
      <c r="T43"/>
      <c r="U43"/>
      <c r="V43"/>
      <c r="W43"/>
      <c r="X43" s="8" t="e">
        <f>E43+#REF!+I43+D43+M43+O43+Q43+S43+U43+W43</f>
        <v>#REF!</v>
      </c>
      <c r="Y43" s="10">
        <v>23</v>
      </c>
    </row>
    <row r="44" spans="1:25" x14ac:dyDescent="0.3">
      <c r="A44" s="31" t="s">
        <v>162</v>
      </c>
      <c r="B44" s="31" t="s">
        <v>112</v>
      </c>
      <c r="C44" s="32">
        <v>27</v>
      </c>
      <c r="D44" s="32">
        <v>19</v>
      </c>
      <c r="I44" s="32"/>
      <c r="L44"/>
      <c r="M44"/>
      <c r="N44"/>
      <c r="O44"/>
      <c r="P44"/>
      <c r="Q44"/>
      <c r="R44"/>
      <c r="S44"/>
      <c r="T44"/>
      <c r="U44"/>
      <c r="V44"/>
      <c r="W44"/>
      <c r="X44" s="8" t="e">
        <f>E44+#REF!+I44+D44+M44+O44+Q44+S44+U44+W44</f>
        <v>#REF!</v>
      </c>
      <c r="Y44" s="10"/>
    </row>
    <row r="45" spans="1:25" x14ac:dyDescent="0.3">
      <c r="A45" s="31" t="s">
        <v>163</v>
      </c>
      <c r="B45" s="31" t="s">
        <v>31</v>
      </c>
      <c r="C45" s="32">
        <v>28</v>
      </c>
      <c r="D45" s="32">
        <v>18</v>
      </c>
      <c r="I45" s="32"/>
      <c r="L45"/>
      <c r="M45"/>
      <c r="N45"/>
      <c r="O45"/>
      <c r="P45"/>
      <c r="Q45"/>
      <c r="R45"/>
      <c r="S45"/>
      <c r="T45"/>
      <c r="U45"/>
      <c r="V45"/>
      <c r="W45"/>
      <c r="X45" s="8" t="e">
        <f>E45+#REF!+I45+D45+M45+O45+Q45+S45+U45+W45</f>
        <v>#REF!</v>
      </c>
      <c r="Y45" s="10">
        <v>24</v>
      </c>
    </row>
    <row r="46" spans="1:25" x14ac:dyDescent="0.3">
      <c r="A46" s="31" t="s">
        <v>164</v>
      </c>
      <c r="B46" s="31" t="s">
        <v>33</v>
      </c>
      <c r="C46" s="32">
        <v>28</v>
      </c>
      <c r="D46" s="32">
        <v>18</v>
      </c>
      <c r="I46" s="32"/>
      <c r="L46"/>
      <c r="M46"/>
      <c r="N46"/>
      <c r="O46"/>
      <c r="P46"/>
      <c r="Q46"/>
      <c r="R46"/>
      <c r="S46"/>
      <c r="T46"/>
      <c r="U46"/>
      <c r="V46"/>
      <c r="W46"/>
      <c r="X46" s="8" t="e">
        <f>E46+#REF!+I46+D46+M46+O46+Q46+S46+U46+W46</f>
        <v>#REF!</v>
      </c>
      <c r="Y46" s="10"/>
    </row>
    <row r="47" spans="1:25" x14ac:dyDescent="0.3">
      <c r="A47" s="31" t="s">
        <v>165</v>
      </c>
      <c r="B47" s="31" t="s">
        <v>48</v>
      </c>
      <c r="C47" s="32">
        <v>30</v>
      </c>
      <c r="D47" s="32">
        <v>16</v>
      </c>
      <c r="I47" s="32"/>
      <c r="L47"/>
      <c r="M47"/>
      <c r="N47"/>
      <c r="O47"/>
      <c r="P47"/>
      <c r="Q47"/>
      <c r="R47"/>
      <c r="S47"/>
      <c r="T47"/>
      <c r="U47"/>
      <c r="V47"/>
      <c r="W47"/>
      <c r="X47" s="8" t="e">
        <f>E47+#REF!+I47+D47+M47+O47+Q47+S47+U47+W47</f>
        <v>#REF!</v>
      </c>
      <c r="Y47" s="10">
        <v>25</v>
      </c>
    </row>
    <row r="48" spans="1:25" x14ac:dyDescent="0.3">
      <c r="A48" s="31" t="s">
        <v>166</v>
      </c>
      <c r="B48" s="31" t="s">
        <v>33</v>
      </c>
      <c r="C48" s="32">
        <v>31</v>
      </c>
      <c r="D48" s="32">
        <v>15</v>
      </c>
      <c r="I48" s="32"/>
      <c r="L48"/>
      <c r="M48"/>
      <c r="N48"/>
      <c r="O48"/>
      <c r="P48"/>
      <c r="Q48"/>
      <c r="R48"/>
      <c r="S48"/>
      <c r="T48"/>
      <c r="U48"/>
      <c r="V48"/>
      <c r="W48"/>
      <c r="X48" s="8" t="e">
        <f>E48+#REF!+I48+D48+M48+O48+Q48+S48+U48+W48</f>
        <v>#REF!</v>
      </c>
      <c r="Y48" s="10">
        <v>26</v>
      </c>
    </row>
    <row r="49" spans="1:25" x14ac:dyDescent="0.3">
      <c r="A49" s="31" t="s">
        <v>167</v>
      </c>
      <c r="B49" s="31" t="s">
        <v>33</v>
      </c>
      <c r="C49" s="32">
        <v>32</v>
      </c>
      <c r="D49" s="32">
        <v>14</v>
      </c>
      <c r="I49" s="32"/>
      <c r="L49"/>
      <c r="M49"/>
      <c r="N49"/>
      <c r="O49"/>
      <c r="P49"/>
      <c r="Q49"/>
      <c r="R49"/>
      <c r="S49"/>
      <c r="T49"/>
      <c r="U49"/>
      <c r="V49"/>
      <c r="W49"/>
      <c r="X49" s="8" t="e">
        <f>E49+#REF!+I49+D49+M49+O49+Q49+S49+U49+W49</f>
        <v>#REF!</v>
      </c>
      <c r="Y49" s="10">
        <v>27</v>
      </c>
    </row>
    <row r="50" spans="1:25" x14ac:dyDescent="0.3">
      <c r="A50" s="31" t="s">
        <v>168</v>
      </c>
      <c r="B50" s="31" t="s">
        <v>48</v>
      </c>
      <c r="C50" s="32">
        <v>33</v>
      </c>
      <c r="D50" s="32">
        <v>13</v>
      </c>
      <c r="I50" s="32"/>
      <c r="L50"/>
      <c r="M50"/>
      <c r="N50"/>
      <c r="O50"/>
      <c r="P50"/>
      <c r="Q50"/>
      <c r="R50"/>
      <c r="S50"/>
      <c r="T50"/>
      <c r="U50"/>
      <c r="V50"/>
      <c r="W50"/>
      <c r="X50" s="8" t="e">
        <f>E50+#REF!+I50+D50+M50+O50+Q50+S50+U50+W50</f>
        <v>#REF!</v>
      </c>
      <c r="Y50" s="10">
        <v>28</v>
      </c>
    </row>
    <row r="51" spans="1:25" x14ac:dyDescent="0.3">
      <c r="A51" s="31" t="s">
        <v>169</v>
      </c>
      <c r="B51" s="31" t="s">
        <v>38</v>
      </c>
      <c r="C51" s="32">
        <v>33</v>
      </c>
      <c r="D51" s="32">
        <v>13</v>
      </c>
      <c r="I51" s="32"/>
      <c r="L51"/>
      <c r="M51"/>
      <c r="N51"/>
      <c r="O51"/>
      <c r="P51"/>
      <c r="Q51"/>
      <c r="R51"/>
      <c r="S51"/>
      <c r="T51"/>
      <c r="U51"/>
      <c r="V51"/>
      <c r="W51"/>
      <c r="X51" s="8" t="e">
        <f>E51+#REF!+I51+D51+M51+O51+Q51+S51+U51+W51</f>
        <v>#REF!</v>
      </c>
      <c r="Y51" s="10">
        <v>29</v>
      </c>
    </row>
    <row r="52" spans="1:25" x14ac:dyDescent="0.3">
      <c r="A52" s="31" t="s">
        <v>170</v>
      </c>
      <c r="B52" s="31" t="s">
        <v>36</v>
      </c>
      <c r="C52" s="32">
        <v>35</v>
      </c>
      <c r="D52" s="32">
        <v>11</v>
      </c>
      <c r="I52" s="32"/>
      <c r="L52"/>
      <c r="M52"/>
      <c r="N52"/>
      <c r="O52"/>
      <c r="P52"/>
      <c r="Q52"/>
      <c r="R52"/>
      <c r="S52"/>
      <c r="T52"/>
      <c r="U52"/>
      <c r="V52"/>
      <c r="W52"/>
      <c r="X52" s="8" t="e">
        <f>E52+#REF!+I52+D52+M52+O52+Q52+S52+U52+W52</f>
        <v>#REF!</v>
      </c>
      <c r="Y52" s="10"/>
    </row>
    <row r="53" spans="1:25" x14ac:dyDescent="0.3">
      <c r="A53" s="31" t="s">
        <v>171</v>
      </c>
      <c r="B53" s="31" t="s">
        <v>26</v>
      </c>
      <c r="C53" s="32">
        <v>35</v>
      </c>
      <c r="D53" s="32">
        <v>11</v>
      </c>
      <c r="I53" s="32"/>
      <c r="L53"/>
      <c r="M53"/>
      <c r="N53"/>
      <c r="O53"/>
      <c r="P53"/>
      <c r="Q53"/>
      <c r="R53"/>
      <c r="S53"/>
      <c r="T53"/>
      <c r="U53"/>
      <c r="V53"/>
      <c r="W53"/>
      <c r="X53" s="8" t="e">
        <f>E53+#REF!+I53+D53+M53+O53+Q53+S53+U53+W53</f>
        <v>#REF!</v>
      </c>
      <c r="Y53" s="10"/>
    </row>
    <row r="54" spans="1:25" x14ac:dyDescent="0.3">
      <c r="A54" s="31" t="s">
        <v>172</v>
      </c>
      <c r="B54" s="31" t="s">
        <v>22</v>
      </c>
      <c r="C54" s="32">
        <v>37</v>
      </c>
      <c r="D54" s="32">
        <v>9</v>
      </c>
      <c r="E54"/>
      <c r="I54" s="32"/>
      <c r="L54"/>
      <c r="M54"/>
      <c r="N54"/>
      <c r="O54"/>
      <c r="P54"/>
      <c r="Q54"/>
      <c r="R54"/>
      <c r="S54"/>
      <c r="T54"/>
      <c r="U54"/>
      <c r="V54"/>
      <c r="W54"/>
      <c r="X54" s="8" t="e">
        <f>E54+#REF!+I54+D54+M54+O54+Q54+S54+U54+W54</f>
        <v>#REF!</v>
      </c>
      <c r="Y54" s="10">
        <v>30</v>
      </c>
    </row>
    <row r="55" spans="1:25" x14ac:dyDescent="0.3">
      <c r="A55" s="31" t="s">
        <v>173</v>
      </c>
      <c r="B55" s="31" t="s">
        <v>33</v>
      </c>
      <c r="C55" s="32">
        <v>38</v>
      </c>
      <c r="D55" s="32">
        <v>8</v>
      </c>
      <c r="I55" s="32"/>
      <c r="L55"/>
      <c r="M55"/>
      <c r="N55"/>
      <c r="O55"/>
      <c r="P55"/>
      <c r="Q55"/>
      <c r="R55"/>
      <c r="S55"/>
      <c r="T55"/>
      <c r="U55"/>
      <c r="V55"/>
      <c r="W55"/>
      <c r="X55" s="8" t="e">
        <f>E55+#REF!+I55+D55+M55+O55+Q55+S55+U55+W55</f>
        <v>#REF!</v>
      </c>
      <c r="Y55" s="10">
        <v>31</v>
      </c>
    </row>
    <row r="56" spans="1:25" x14ac:dyDescent="0.3">
      <c r="A56" s="31" t="s">
        <v>174</v>
      </c>
      <c r="B56" s="31" t="s">
        <v>31</v>
      </c>
      <c r="C56" s="32">
        <v>38</v>
      </c>
      <c r="D56" s="32">
        <v>8</v>
      </c>
      <c r="I56" s="32"/>
      <c r="L56"/>
      <c r="M56"/>
      <c r="N56"/>
      <c r="O56"/>
      <c r="P56"/>
      <c r="Q56"/>
      <c r="R56"/>
      <c r="S56"/>
      <c r="T56"/>
      <c r="U56"/>
      <c r="V56"/>
      <c r="W56"/>
      <c r="X56" s="8" t="e">
        <f>E56+#REF!+I56+D56+M56+O56+Q56+S56+U56+W56</f>
        <v>#REF!</v>
      </c>
      <c r="Y56" s="10">
        <v>32</v>
      </c>
    </row>
    <row r="57" spans="1:25" x14ac:dyDescent="0.3">
      <c r="A57" s="31" t="s">
        <v>175</v>
      </c>
      <c r="B57" s="31" t="s">
        <v>48</v>
      </c>
      <c r="C57" s="32">
        <v>40</v>
      </c>
      <c r="D57" s="32">
        <v>6</v>
      </c>
      <c r="I57" s="32"/>
      <c r="L57"/>
      <c r="M57"/>
      <c r="N57"/>
      <c r="O57"/>
      <c r="P57"/>
      <c r="Q57"/>
      <c r="R57"/>
      <c r="S57"/>
      <c r="T57"/>
      <c r="U57"/>
      <c r="V57"/>
      <c r="W57"/>
      <c r="X57" s="8" t="e">
        <f>E57+#REF!+I57+D57+M57+O57+Q57+S57+U57+W57</f>
        <v>#REF!</v>
      </c>
      <c r="Y57" s="10"/>
    </row>
    <row r="58" spans="1:25" x14ac:dyDescent="0.3">
      <c r="A58" s="31" t="s">
        <v>176</v>
      </c>
      <c r="B58" s="31" t="s">
        <v>38</v>
      </c>
      <c r="C58" s="32">
        <v>41</v>
      </c>
      <c r="D58" s="32">
        <v>5</v>
      </c>
      <c r="I58" s="32"/>
      <c r="L58"/>
      <c r="M58"/>
      <c r="N58"/>
      <c r="O58"/>
      <c r="P58"/>
      <c r="Q58"/>
      <c r="R58"/>
      <c r="S58"/>
      <c r="T58"/>
      <c r="U58"/>
      <c r="V58"/>
      <c r="W58"/>
      <c r="X58" s="8" t="e">
        <f>E58+#REF!+I58+D58+M58+O58+Q58+S58+U58+W58</f>
        <v>#REF!</v>
      </c>
      <c r="Y58" s="10"/>
    </row>
    <row r="59" spans="1:25" x14ac:dyDescent="0.3">
      <c r="A59" s="31" t="s">
        <v>177</v>
      </c>
      <c r="B59" s="31" t="s">
        <v>38</v>
      </c>
      <c r="C59" s="32">
        <v>42</v>
      </c>
      <c r="D59" s="32">
        <v>4</v>
      </c>
      <c r="I59" s="32"/>
      <c r="L59"/>
      <c r="M59"/>
      <c r="N59"/>
      <c r="O59"/>
      <c r="P59"/>
      <c r="Q59"/>
      <c r="R59"/>
      <c r="S59"/>
      <c r="T59"/>
      <c r="U59"/>
      <c r="V59"/>
      <c r="W59"/>
      <c r="X59" s="8" t="e">
        <f>E59+#REF!+I59+D59+M59+O59+Q59+S59+U59+W59</f>
        <v>#REF!</v>
      </c>
      <c r="Y59" s="10">
        <v>33</v>
      </c>
    </row>
    <row r="60" spans="1:25" x14ac:dyDescent="0.3">
      <c r="A60" s="31" t="s">
        <v>178</v>
      </c>
      <c r="B60" s="31" t="s">
        <v>36</v>
      </c>
      <c r="C60" s="32">
        <v>43</v>
      </c>
      <c r="D60" s="32">
        <v>3</v>
      </c>
      <c r="I60" s="32"/>
      <c r="Q60"/>
      <c r="R60"/>
      <c r="S60"/>
      <c r="T60"/>
      <c r="U60"/>
      <c r="V60"/>
      <c r="W60"/>
      <c r="X60" s="8" t="e">
        <f>E60+#REF!+I60+D60+#REF!+#REF!+Q60+S60+U60+W60</f>
        <v>#REF!</v>
      </c>
      <c r="Y60" s="10">
        <v>34</v>
      </c>
    </row>
    <row r="61" spans="1:25" x14ac:dyDescent="0.3">
      <c r="A61" s="31" t="s">
        <v>179</v>
      </c>
      <c r="B61" s="31" t="s">
        <v>33</v>
      </c>
      <c r="C61" s="32">
        <v>44</v>
      </c>
      <c r="D61" s="32">
        <v>2</v>
      </c>
      <c r="I61" s="32"/>
      <c r="L61"/>
      <c r="M61"/>
      <c r="N61"/>
      <c r="O61"/>
      <c r="P61"/>
      <c r="Q61"/>
      <c r="R61"/>
      <c r="S61"/>
      <c r="T61"/>
      <c r="U61"/>
      <c r="V61"/>
      <c r="W61"/>
      <c r="X61" s="8" t="e">
        <f>E61+#REF!+I61+D61+M61+O61+Q61+S61+U61+W61</f>
        <v>#REF!</v>
      </c>
    </row>
    <row r="62" spans="1:25" x14ac:dyDescent="0.3">
      <c r="A62" s="31" t="s">
        <v>180</v>
      </c>
      <c r="B62" s="31" t="s">
        <v>33</v>
      </c>
      <c r="C62" s="32">
        <v>45</v>
      </c>
      <c r="D62" s="32">
        <v>1</v>
      </c>
      <c r="I62" s="32"/>
      <c r="L62"/>
      <c r="M62"/>
      <c r="N62"/>
      <c r="O62"/>
      <c r="P62"/>
      <c r="Q62"/>
      <c r="R62"/>
      <c r="S62"/>
      <c r="T62"/>
      <c r="U62"/>
      <c r="V62"/>
      <c r="W62"/>
      <c r="X62" s="8" t="e">
        <f>E62+#REF!+I62+D62+M62+O62+Q62+S62+U62+W62</f>
        <v>#REF!</v>
      </c>
    </row>
    <row r="63" spans="1:25" x14ac:dyDescent="0.3">
      <c r="A63" s="31" t="s">
        <v>181</v>
      </c>
      <c r="B63" s="31" t="s">
        <v>38</v>
      </c>
      <c r="C63" s="32">
        <v>46</v>
      </c>
      <c r="D63" s="32">
        <v>1</v>
      </c>
      <c r="I63" s="32"/>
      <c r="L63"/>
      <c r="M63"/>
      <c r="N63"/>
      <c r="O63"/>
      <c r="P63"/>
      <c r="Q63"/>
      <c r="R63"/>
      <c r="S63"/>
      <c r="T63"/>
      <c r="U63"/>
      <c r="V63"/>
      <c r="W63"/>
      <c r="X63" s="8" t="e">
        <f>E63+#REF!+I63+D63+M63+O63+Q63+S63+U63+W63</f>
        <v>#REF!</v>
      </c>
    </row>
    <row r="64" spans="1:25" x14ac:dyDescent="0.3">
      <c r="A64" s="31" t="s">
        <v>182</v>
      </c>
      <c r="B64" s="31" t="s">
        <v>38</v>
      </c>
      <c r="C64" s="32">
        <v>47</v>
      </c>
      <c r="D64" s="32">
        <v>1</v>
      </c>
      <c r="I64" s="32"/>
      <c r="L64"/>
      <c r="M64"/>
      <c r="N64"/>
      <c r="O64"/>
      <c r="P64"/>
      <c r="Q64"/>
      <c r="R64"/>
      <c r="S64"/>
      <c r="T64"/>
      <c r="U64"/>
      <c r="V64"/>
      <c r="W64"/>
      <c r="X64" s="8" t="e">
        <f>E64+#REF!+I64+D64+M64+O64+Q64+S64+U64+W64</f>
        <v>#REF!</v>
      </c>
    </row>
    <row r="65" spans="1:24" x14ac:dyDescent="0.3">
      <c r="A65" s="31" t="s">
        <v>183</v>
      </c>
      <c r="B65" s="31" t="s">
        <v>38</v>
      </c>
      <c r="C65" s="32">
        <v>48</v>
      </c>
      <c r="D65" s="32">
        <v>1</v>
      </c>
      <c r="I65" s="32"/>
      <c r="L65"/>
      <c r="M65"/>
      <c r="N65"/>
      <c r="O65"/>
      <c r="P65"/>
      <c r="Q65"/>
      <c r="R65"/>
      <c r="S65"/>
      <c r="T65"/>
      <c r="U65"/>
      <c r="V65"/>
      <c r="W65"/>
      <c r="X65" s="8" t="e">
        <f>E65+#REF!+I65+D65+M65+O65+Q65+S65+U65+W65</f>
        <v>#REF!</v>
      </c>
    </row>
    <row r="66" spans="1:24" x14ac:dyDescent="0.3">
      <c r="A66" s="31" t="s">
        <v>184</v>
      </c>
      <c r="B66" s="31" t="s">
        <v>38</v>
      </c>
      <c r="C66" s="32">
        <v>48</v>
      </c>
      <c r="D66" s="32">
        <v>1</v>
      </c>
      <c r="I66" s="32"/>
      <c r="L66"/>
      <c r="M66"/>
      <c r="N66"/>
      <c r="O66"/>
      <c r="P66"/>
      <c r="Q66"/>
      <c r="R66"/>
      <c r="S66"/>
      <c r="T66"/>
      <c r="U66"/>
      <c r="V66"/>
      <c r="W66"/>
      <c r="X66" s="8" t="e">
        <f>E66+#REF!+I66+D66+M66+O66+Q66+S66+U66+W66</f>
        <v>#REF!</v>
      </c>
    </row>
    <row r="67" spans="1:24" x14ac:dyDescent="0.3">
      <c r="A67" s="31" t="s">
        <v>185</v>
      </c>
      <c r="B67" s="31" t="s">
        <v>48</v>
      </c>
      <c r="C67" s="32">
        <v>50</v>
      </c>
      <c r="D67" s="32">
        <v>1</v>
      </c>
      <c r="E67"/>
      <c r="I67" s="32"/>
      <c r="L67"/>
      <c r="M67"/>
      <c r="N67"/>
      <c r="O67"/>
      <c r="P67"/>
      <c r="Q67"/>
      <c r="R67"/>
      <c r="S67"/>
      <c r="T67"/>
      <c r="U67"/>
      <c r="V67"/>
      <c r="W67"/>
      <c r="X67" s="8" t="e">
        <f>E67+#REF!+I67+D67+M67+O67+Q67+S67+U67+W67</f>
        <v>#REF!</v>
      </c>
    </row>
    <row r="68" spans="1:24" x14ac:dyDescent="0.3">
      <c r="A68" s="31" t="s">
        <v>186</v>
      </c>
      <c r="B68" s="31" t="s">
        <v>112</v>
      </c>
      <c r="C68" s="32">
        <v>51</v>
      </c>
      <c r="D68" s="32">
        <v>1</v>
      </c>
      <c r="I68" s="32"/>
      <c r="L68"/>
      <c r="M68"/>
      <c r="N68"/>
      <c r="O68"/>
      <c r="P68"/>
      <c r="Q68"/>
      <c r="R68"/>
      <c r="S68"/>
      <c r="T68"/>
      <c r="U68"/>
      <c r="V68"/>
      <c r="W68"/>
      <c r="X68" s="8" t="e">
        <f>E69+#REF!+I68+D70+M68+O68+Q68+S68+U68+W68</f>
        <v>#REF!</v>
      </c>
    </row>
    <row r="69" spans="1:24" x14ac:dyDescent="0.3">
      <c r="A69" s="8" t="s">
        <v>250</v>
      </c>
      <c r="B69" s="31" t="s">
        <v>38</v>
      </c>
      <c r="C69" s="32">
        <v>52</v>
      </c>
      <c r="D69" s="32">
        <v>1</v>
      </c>
      <c r="I69" s="32"/>
      <c r="L69"/>
      <c r="M69"/>
      <c r="N69"/>
      <c r="O69"/>
      <c r="P69"/>
      <c r="Q69"/>
      <c r="R69"/>
      <c r="S69"/>
      <c r="T69"/>
      <c r="U69"/>
      <c r="V69"/>
      <c r="W69"/>
      <c r="X69" s="8" t="e">
        <f>E70+#REF!+I69+D71+M69+O69+Q69+S69+U69+W69</f>
        <v>#REF!</v>
      </c>
    </row>
    <row r="70" spans="1:24" x14ac:dyDescent="0.3">
      <c r="A70" s="31" t="s">
        <v>187</v>
      </c>
      <c r="B70" s="31" t="s">
        <v>24</v>
      </c>
      <c r="C70" s="32" t="s">
        <v>78</v>
      </c>
      <c r="D70" s="32" t="s">
        <v>79</v>
      </c>
      <c r="I70" s="32"/>
      <c r="L70"/>
      <c r="M70"/>
      <c r="N70"/>
      <c r="O70"/>
      <c r="P70"/>
      <c r="Q70"/>
      <c r="R70"/>
      <c r="S70"/>
      <c r="T70"/>
      <c r="U70"/>
      <c r="V70"/>
      <c r="W70"/>
      <c r="X70" s="8" t="e">
        <f>E71+#REF!+I70+D72+M70+O70+Q70+S70+U70+W70</f>
        <v>#REF!</v>
      </c>
    </row>
    <row r="71" spans="1:24" x14ac:dyDescent="0.3">
      <c r="A71" s="31" t="s">
        <v>188</v>
      </c>
      <c r="B71" s="31" t="s">
        <v>36</v>
      </c>
      <c r="C71" s="32" t="s">
        <v>78</v>
      </c>
      <c r="D71" s="32" t="s">
        <v>79</v>
      </c>
      <c r="I71" s="32"/>
      <c r="L71"/>
      <c r="M71"/>
      <c r="N71"/>
      <c r="O71"/>
      <c r="P71"/>
      <c r="Q71"/>
      <c r="R71"/>
      <c r="S71"/>
      <c r="T71"/>
      <c r="U71"/>
      <c r="V71"/>
      <c r="W71"/>
      <c r="X71" s="8" t="e">
        <f>E72+#REF!+I71+D73+M71+O71+Q71+S71+U71+W71</f>
        <v>#REF!</v>
      </c>
    </row>
    <row r="72" spans="1:24" x14ac:dyDescent="0.3">
      <c r="A72" s="31" t="s">
        <v>189</v>
      </c>
      <c r="B72" s="31" t="s">
        <v>112</v>
      </c>
      <c r="C72" s="32" t="s">
        <v>78</v>
      </c>
      <c r="D72" s="32" t="s">
        <v>79</v>
      </c>
      <c r="I72" s="32"/>
      <c r="L72"/>
      <c r="M72"/>
      <c r="N72"/>
      <c r="O72"/>
      <c r="P72"/>
      <c r="Q72"/>
      <c r="R72"/>
      <c r="S72"/>
      <c r="T72"/>
      <c r="U72"/>
      <c r="V72"/>
      <c r="W72"/>
      <c r="X72" s="8" t="e">
        <f>E73+#REF!+I72+D74+M72+O72+Q72+S72+U72+W72</f>
        <v>#REF!</v>
      </c>
    </row>
    <row r="73" spans="1:24" x14ac:dyDescent="0.3">
      <c r="A73" s="31" t="s">
        <v>190</v>
      </c>
      <c r="B73" s="31" t="s">
        <v>26</v>
      </c>
      <c r="C73" s="32" t="s">
        <v>78</v>
      </c>
      <c r="D73" s="32" t="s">
        <v>79</v>
      </c>
      <c r="I73" s="32"/>
      <c r="L73" s="6"/>
      <c r="M73" s="6"/>
      <c r="X73" s="8" t="e">
        <f>E74+#REF!+I73+D75+M73+O73+Q73+S73+U73+W73</f>
        <v>#REF!</v>
      </c>
    </row>
    <row r="74" spans="1:24" x14ac:dyDescent="0.3">
      <c r="A74" s="31" t="s">
        <v>191</v>
      </c>
      <c r="B74" s="31" t="s">
        <v>36</v>
      </c>
      <c r="C74" s="32" t="s">
        <v>78</v>
      </c>
      <c r="D74" s="32" t="s">
        <v>79</v>
      </c>
      <c r="I74" s="32"/>
      <c r="L74" s="6"/>
      <c r="M74" s="6"/>
      <c r="X74" s="8" t="e">
        <f>E75+#REF!+I74+D76+M74+O74+Q74+S74+U74+W74</f>
        <v>#REF!</v>
      </c>
    </row>
    <row r="75" spans="1:24" x14ac:dyDescent="0.3">
      <c r="A75" s="31" t="s">
        <v>192</v>
      </c>
      <c r="B75" s="31" t="s">
        <v>33</v>
      </c>
      <c r="C75" s="32" t="s">
        <v>78</v>
      </c>
      <c r="D75" s="32" t="s">
        <v>79</v>
      </c>
      <c r="I75" s="32"/>
      <c r="X75" s="8" t="e">
        <f>E76+#REF!+I75+D77+M75+O75+Q75+S75+U75+W75</f>
        <v>#REF!</v>
      </c>
    </row>
    <row r="76" spans="1:24" x14ac:dyDescent="0.3">
      <c r="A76" s="31" t="s">
        <v>193</v>
      </c>
      <c r="B76" s="31" t="s">
        <v>26</v>
      </c>
      <c r="C76" s="32" t="s">
        <v>78</v>
      </c>
      <c r="D76" s="32" t="s">
        <v>79</v>
      </c>
      <c r="I76" s="32"/>
      <c r="X76" s="8" t="e">
        <f>E77+#REF!+I76+D78+M76+O76+Q76+S76+U76+W76</f>
        <v>#REF!</v>
      </c>
    </row>
    <row r="77" spans="1:24" x14ac:dyDescent="0.3">
      <c r="A77" s="31" t="s">
        <v>194</v>
      </c>
      <c r="B77" s="31" t="s">
        <v>38</v>
      </c>
      <c r="C77" s="32" t="s">
        <v>78</v>
      </c>
      <c r="D77" s="32" t="s">
        <v>79</v>
      </c>
      <c r="I77" s="32"/>
      <c r="X77" s="8" t="e">
        <f>E78+#REF!+I77+D79+M77+O77+Q77+S77+U77+W77</f>
        <v>#REF!</v>
      </c>
    </row>
    <row r="78" spans="1:24" x14ac:dyDescent="0.3">
      <c r="A78" s="31" t="s">
        <v>195</v>
      </c>
      <c r="B78" s="31" t="s">
        <v>112</v>
      </c>
      <c r="C78" s="32" t="s">
        <v>78</v>
      </c>
      <c r="D78" s="32" t="s">
        <v>79</v>
      </c>
      <c r="I78" s="32"/>
      <c r="X78" s="8" t="e">
        <f>E79+#REF!+I78+D80+M78+O78+Q78+S78+U78+W78</f>
        <v>#REF!</v>
      </c>
    </row>
    <row r="79" spans="1:24" x14ac:dyDescent="0.3">
      <c r="A79" s="31" t="s">
        <v>196</v>
      </c>
      <c r="B79" s="31" t="s">
        <v>36</v>
      </c>
      <c r="C79" s="32" t="s">
        <v>78</v>
      </c>
      <c r="D79" s="32" t="s">
        <v>79</v>
      </c>
      <c r="I79" s="32"/>
      <c r="X79" s="8" t="e">
        <f>E80+#REF!+I79+D81+M79+O79+Q79+S79+U79+W79</f>
        <v>#REF!</v>
      </c>
    </row>
    <row r="80" spans="1:24" x14ac:dyDescent="0.3">
      <c r="A80" s="31" t="s">
        <v>197</v>
      </c>
      <c r="B80" s="31" t="s">
        <v>38</v>
      </c>
      <c r="C80" s="32" t="s">
        <v>78</v>
      </c>
      <c r="D80" s="32" t="s">
        <v>79</v>
      </c>
      <c r="I80" s="32"/>
      <c r="X80" s="8" t="e">
        <f>E81+#REF!+I80+D82+M80+O80+Q80+S80+U80+W80</f>
        <v>#REF!</v>
      </c>
    </row>
    <row r="81" spans="1:24" x14ac:dyDescent="0.3">
      <c r="A81" s="31" t="s">
        <v>198</v>
      </c>
      <c r="B81" s="31" t="s">
        <v>36</v>
      </c>
      <c r="C81" s="32" t="s">
        <v>78</v>
      </c>
      <c r="D81" s="32" t="s">
        <v>79</v>
      </c>
      <c r="I81" s="32"/>
      <c r="X81" s="8" t="e">
        <f>E82+#REF!+I81+D83+M81+O81+Q81+S81+U81+W81</f>
        <v>#REF!</v>
      </c>
    </row>
    <row r="82" spans="1:24" x14ac:dyDescent="0.3">
      <c r="A82" s="31" t="s">
        <v>199</v>
      </c>
      <c r="B82" s="31" t="s">
        <v>22</v>
      </c>
      <c r="C82" s="32" t="s">
        <v>78</v>
      </c>
      <c r="D82" s="32" t="s">
        <v>79</v>
      </c>
      <c r="I82" s="32"/>
      <c r="X82" s="8" t="e">
        <f>E83+#REF!+I82+#REF!+M82+O82+Q82+S82+U82+W82</f>
        <v>#REF!</v>
      </c>
    </row>
    <row r="83" spans="1:24" x14ac:dyDescent="0.3">
      <c r="A83" s="31" t="s">
        <v>200</v>
      </c>
      <c r="B83" s="31" t="s">
        <v>201</v>
      </c>
      <c r="C83" s="32" t="s">
        <v>78</v>
      </c>
      <c r="D83" s="32" t="s">
        <v>79</v>
      </c>
      <c r="I83" s="32"/>
      <c r="X83" s="8" t="e">
        <f>E84+#REF!+I83+D84+M83+O83+Q83+S83+U83+W83</f>
        <v>#REF!</v>
      </c>
    </row>
    <row r="84" spans="1:24" x14ac:dyDescent="0.3">
      <c r="A84" s="31" t="s">
        <v>202</v>
      </c>
      <c r="B84" s="31" t="s">
        <v>33</v>
      </c>
      <c r="C84" s="32" t="s">
        <v>78</v>
      </c>
      <c r="D84" s="32" t="s">
        <v>79</v>
      </c>
      <c r="I84" s="32"/>
      <c r="X84" s="8" t="e">
        <f>E85+#REF!+I84+D86+M84+O84+Q84+S84+U84+W84</f>
        <v>#REF!</v>
      </c>
    </row>
    <row r="85" spans="1:24" x14ac:dyDescent="0.3">
      <c r="A85" s="8" t="s">
        <v>247</v>
      </c>
      <c r="B85" s="8" t="s">
        <v>0</v>
      </c>
      <c r="C85" s="32" t="s">
        <v>78</v>
      </c>
      <c r="D85" s="8">
        <v>0</v>
      </c>
      <c r="I85" s="32"/>
      <c r="X85" s="8" t="e">
        <f>E86+#REF!+I85+D87+M85+O85+Q85+S85+U85+W85</f>
        <v>#REF!</v>
      </c>
    </row>
    <row r="86" spans="1:24" x14ac:dyDescent="0.3">
      <c r="A86" s="31" t="s">
        <v>203</v>
      </c>
      <c r="B86" s="31" t="s">
        <v>112</v>
      </c>
      <c r="C86" s="32" t="s">
        <v>78</v>
      </c>
      <c r="D86" s="32" t="s">
        <v>79</v>
      </c>
      <c r="I86" s="32"/>
      <c r="X86" s="8" t="e">
        <f>E87+#REF!+I86+D88+M86+O86+Q86+S86+U86+W86</f>
        <v>#REF!</v>
      </c>
    </row>
    <row r="87" spans="1:24" x14ac:dyDescent="0.3">
      <c r="A87" s="31" t="s">
        <v>204</v>
      </c>
      <c r="B87" s="31" t="s">
        <v>24</v>
      </c>
      <c r="C87" s="32" t="s">
        <v>78</v>
      </c>
      <c r="D87" s="32" t="s">
        <v>79</v>
      </c>
      <c r="I87" s="32"/>
      <c r="X87" s="8" t="e">
        <f>E88+#REF!+I87+D89+M87+O87+Q87+S87+U87+W87</f>
        <v>#REF!</v>
      </c>
    </row>
    <row r="88" spans="1:24" x14ac:dyDescent="0.3">
      <c r="A88" s="31" t="s">
        <v>205</v>
      </c>
      <c r="B88" s="31" t="s">
        <v>48</v>
      </c>
      <c r="C88" s="32" t="s">
        <v>78</v>
      </c>
      <c r="D88" s="32" t="s">
        <v>79</v>
      </c>
      <c r="I88" s="32"/>
      <c r="X88" s="8" t="e">
        <f>E89+#REF!+I88+D90+M88+O88+Q88+S88+U88+W88</f>
        <v>#REF!</v>
      </c>
    </row>
    <row r="89" spans="1:24" x14ac:dyDescent="0.3">
      <c r="A89" s="31" t="s">
        <v>206</v>
      </c>
      <c r="B89" s="31" t="s">
        <v>112</v>
      </c>
      <c r="C89" s="32" t="s">
        <v>78</v>
      </c>
      <c r="D89" s="32" t="s">
        <v>79</v>
      </c>
      <c r="I89" s="32"/>
      <c r="X89" s="8" t="e">
        <f>E90+#REF!+I89+D91+M89+O89+Q89+S89+U89+W89</f>
        <v>#REF!</v>
      </c>
    </row>
    <row r="90" spans="1:24" x14ac:dyDescent="0.3">
      <c r="A90" s="31" t="s">
        <v>207</v>
      </c>
      <c r="B90" s="31" t="s">
        <v>33</v>
      </c>
      <c r="C90" s="32" t="s">
        <v>78</v>
      </c>
      <c r="D90" s="32" t="s">
        <v>79</v>
      </c>
      <c r="I90" s="32"/>
      <c r="X90" s="8" t="e">
        <f>E91+#REF!+I90+D92+M90+O90+Q90+S90+U90+W90</f>
        <v>#REF!</v>
      </c>
    </row>
    <row r="91" spans="1:24" x14ac:dyDescent="0.3">
      <c r="A91" s="31" t="s">
        <v>208</v>
      </c>
      <c r="B91" s="31" t="s">
        <v>24</v>
      </c>
      <c r="C91" s="32" t="s">
        <v>78</v>
      </c>
      <c r="D91" s="32" t="s">
        <v>79</v>
      </c>
      <c r="I91" s="32"/>
      <c r="X91" s="8" t="e">
        <f>E92+#REF!+I91+D93+M91+O91+Q91+S91+U91+W91</f>
        <v>#REF!</v>
      </c>
    </row>
    <row r="92" spans="1:24" x14ac:dyDescent="0.3">
      <c r="A92" s="31" t="s">
        <v>209</v>
      </c>
      <c r="B92" s="31" t="s">
        <v>22</v>
      </c>
      <c r="C92" s="32" t="s">
        <v>78</v>
      </c>
      <c r="D92" s="32" t="s">
        <v>79</v>
      </c>
      <c r="I92" s="32"/>
      <c r="X92" s="8" t="e">
        <f>E93+#REF!+I92+D94+M92+O92+Q92+S92+U92+W92</f>
        <v>#REF!</v>
      </c>
    </row>
    <row r="93" spans="1:24" x14ac:dyDescent="0.3">
      <c r="A93" s="31" t="s">
        <v>210</v>
      </c>
      <c r="B93" s="31" t="s">
        <v>26</v>
      </c>
      <c r="C93" s="32" t="s">
        <v>78</v>
      </c>
      <c r="D93" s="32" t="s">
        <v>79</v>
      </c>
      <c r="I93" s="32"/>
      <c r="X93" s="8" t="e">
        <f>E94+#REF!+I93+D95+M93+O93+Q93+S93+U93+W93</f>
        <v>#REF!</v>
      </c>
    </row>
    <row r="94" spans="1:24" x14ac:dyDescent="0.3">
      <c r="A94" s="31" t="s">
        <v>211</v>
      </c>
      <c r="B94" s="31" t="s">
        <v>26</v>
      </c>
      <c r="C94" s="32" t="s">
        <v>78</v>
      </c>
      <c r="D94" s="32" t="s">
        <v>79</v>
      </c>
      <c r="E94"/>
      <c r="I94" s="32"/>
      <c r="X94" s="8" t="e">
        <f>E95+#REF!+I94+D96+M94+O94+Q94+S94+U94+W94</f>
        <v>#REF!</v>
      </c>
    </row>
    <row r="95" spans="1:24" x14ac:dyDescent="0.3">
      <c r="A95" s="31" t="s">
        <v>212</v>
      </c>
      <c r="B95" s="31" t="s">
        <v>26</v>
      </c>
      <c r="C95" s="32" t="s">
        <v>78</v>
      </c>
      <c r="D95" s="32" t="s">
        <v>79</v>
      </c>
      <c r="I95" s="32"/>
    </row>
    <row r="96" spans="1:24" x14ac:dyDescent="0.3">
      <c r="A96" s="31" t="s">
        <v>213</v>
      </c>
      <c r="B96" s="31" t="s">
        <v>201</v>
      </c>
      <c r="C96" s="32" t="s">
        <v>78</v>
      </c>
      <c r="D96" s="32" t="s">
        <v>79</v>
      </c>
    </row>
    <row r="97" spans="1:4" x14ac:dyDescent="0.3">
      <c r="A97" s="31" t="s">
        <v>214</v>
      </c>
      <c r="B97" s="31" t="s">
        <v>38</v>
      </c>
      <c r="C97" s="32" t="s">
        <v>78</v>
      </c>
      <c r="D97" s="32" t="s">
        <v>79</v>
      </c>
    </row>
  </sheetData>
  <sortState ref="A16:X70">
    <sortCondition descending="1" ref="X15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Y103"/>
  <sheetViews>
    <sheetView tabSelected="1" workbookViewId="0">
      <selection activeCell="A21" sqref="A21"/>
    </sheetView>
  </sheetViews>
  <sheetFormatPr baseColWidth="10" defaultColWidth="10.88671875" defaultRowHeight="14.4" x14ac:dyDescent="0.3"/>
  <cols>
    <col min="1" max="1" width="27.88671875" style="8" customWidth="1"/>
    <col min="2" max="2" width="9.33203125" style="8" customWidth="1"/>
    <col min="3" max="3" width="10.88671875" style="8" customWidth="1"/>
    <col min="4" max="4" width="13" style="8" customWidth="1"/>
    <col min="5" max="5" width="9.6640625" style="8" customWidth="1"/>
    <col min="6" max="6" width="9.5546875" style="8" customWidth="1"/>
    <col min="7" max="7" width="7.44140625" style="8" customWidth="1"/>
    <col min="8" max="8" width="7.33203125" style="8" customWidth="1"/>
    <col min="9" max="9" width="7.44140625" style="8" customWidth="1"/>
    <col min="10" max="10" width="6.88671875" style="8" customWidth="1"/>
    <col min="11" max="12" width="7.44140625" style="8" customWidth="1"/>
    <col min="13" max="13" width="6.6640625" style="8" customWidth="1"/>
    <col min="14" max="14" width="6.33203125" style="8" customWidth="1"/>
    <col min="15" max="15" width="8.6640625" style="8" customWidth="1"/>
    <col min="16" max="16" width="6.88671875" style="8" customWidth="1"/>
    <col min="17" max="17" width="7" style="8" customWidth="1"/>
    <col min="18" max="18" width="6.44140625" style="8" customWidth="1"/>
    <col min="19" max="19" width="7.33203125" style="8" customWidth="1"/>
    <col min="20" max="20" width="6.33203125" style="8" customWidth="1"/>
    <col min="21" max="21" width="6.44140625" style="8" customWidth="1"/>
    <col min="22" max="22" width="7.33203125" style="8" customWidth="1"/>
    <col min="23" max="23" width="7.44140625" style="8" customWidth="1"/>
    <col min="24" max="24" width="10.88671875" style="10"/>
    <col min="25" max="16384" width="10.88671875" style="8"/>
  </cols>
  <sheetData>
    <row r="10" spans="1:24" ht="18" x14ac:dyDescent="0.35">
      <c r="A10" s="1" t="s">
        <v>246</v>
      </c>
    </row>
    <row r="11" spans="1:24" x14ac:dyDescent="0.3">
      <c r="A11" s="8" t="s">
        <v>12</v>
      </c>
      <c r="I11" s="8" t="s">
        <v>14</v>
      </c>
    </row>
    <row r="12" spans="1:24" x14ac:dyDescent="0.3">
      <c r="A12" s="4" t="s">
        <v>15</v>
      </c>
    </row>
    <row r="14" spans="1:24" x14ac:dyDescent="0.3">
      <c r="A14" s="15" t="s">
        <v>19</v>
      </c>
      <c r="B14" s="13"/>
      <c r="C14" s="16" t="s">
        <v>20</v>
      </c>
      <c r="D14" s="14"/>
    </row>
    <row r="15" spans="1:24" x14ac:dyDescent="0.3">
      <c r="C15" s="7" t="s">
        <v>2</v>
      </c>
      <c r="D15" s="7"/>
      <c r="E15" s="21" t="s">
        <v>10</v>
      </c>
      <c r="F15" s="14"/>
      <c r="G15" s="12" t="s">
        <v>5</v>
      </c>
      <c r="H15" s="13"/>
      <c r="I15" s="13" t="s">
        <v>6</v>
      </c>
      <c r="J15" s="13"/>
      <c r="K15" s="12" t="s">
        <v>7</v>
      </c>
      <c r="L15" s="13"/>
      <c r="M15" s="14" t="s">
        <v>8</v>
      </c>
      <c r="N15" s="14"/>
      <c r="O15" s="14" t="s">
        <v>16</v>
      </c>
      <c r="P15" s="14"/>
      <c r="Q15" s="14" t="s">
        <v>17</v>
      </c>
      <c r="R15" s="14"/>
      <c r="S15" s="13" t="s">
        <v>9</v>
      </c>
      <c r="T15" s="13"/>
      <c r="U15" s="14" t="s">
        <v>18</v>
      </c>
      <c r="V15" s="14"/>
      <c r="W15" s="11" t="s">
        <v>11</v>
      </c>
      <c r="X15" s="8" t="s">
        <v>3</v>
      </c>
    </row>
    <row r="16" spans="1:24" ht="18.75" customHeight="1" x14ac:dyDescent="0.3">
      <c r="A16" s="9" t="s">
        <v>89</v>
      </c>
      <c r="B16" s="9" t="s">
        <v>1</v>
      </c>
      <c r="C16" s="18" t="s">
        <v>3</v>
      </c>
      <c r="D16" s="18" t="s">
        <v>4</v>
      </c>
      <c r="E16" s="18" t="s">
        <v>3</v>
      </c>
      <c r="F16" s="18" t="s">
        <v>4</v>
      </c>
      <c r="G16" s="17" t="s">
        <v>3</v>
      </c>
      <c r="H16" s="17" t="s">
        <v>4</v>
      </c>
      <c r="I16" s="17" t="s">
        <v>3</v>
      </c>
      <c r="J16" s="17" t="s">
        <v>4</v>
      </c>
      <c r="K16" s="17" t="s">
        <v>3</v>
      </c>
      <c r="L16" s="17" t="s">
        <v>4</v>
      </c>
      <c r="M16" s="18" t="s">
        <v>3</v>
      </c>
      <c r="N16" s="18" t="s">
        <v>4</v>
      </c>
      <c r="O16" s="18" t="s">
        <v>3</v>
      </c>
      <c r="P16" s="18" t="s">
        <v>4</v>
      </c>
      <c r="Q16" s="18" t="s">
        <v>3</v>
      </c>
      <c r="R16" s="18" t="s">
        <v>4</v>
      </c>
      <c r="S16" s="17" t="s">
        <v>3</v>
      </c>
      <c r="T16" s="17" t="s">
        <v>4</v>
      </c>
      <c r="U16" s="18" t="s">
        <v>3</v>
      </c>
      <c r="V16" s="18" t="s">
        <v>4</v>
      </c>
      <c r="X16" s="8"/>
    </row>
    <row r="17" spans="1:25" x14ac:dyDescent="0.3">
      <c r="A17" s="31" t="s">
        <v>215</v>
      </c>
      <c r="B17" s="31" t="s">
        <v>48</v>
      </c>
      <c r="C17" s="32">
        <v>1</v>
      </c>
      <c r="D17" s="32">
        <v>100</v>
      </c>
      <c r="E17" s="32"/>
      <c r="K17"/>
      <c r="L17"/>
      <c r="M17"/>
      <c r="N17"/>
      <c r="O17"/>
      <c r="P17"/>
      <c r="Q17"/>
      <c r="R17"/>
      <c r="S17"/>
      <c r="T17"/>
      <c r="U17"/>
      <c r="V17"/>
      <c r="W17"/>
      <c r="X17" s="10" t="e">
        <f>#REF!+B17+D17+K17+M17+O17+Q17+S17+U17+W17</f>
        <v>#REF!</v>
      </c>
      <c r="Y17" s="10">
        <v>1</v>
      </c>
    </row>
    <row r="18" spans="1:25" x14ac:dyDescent="0.3">
      <c r="A18" s="31" t="s">
        <v>216</v>
      </c>
      <c r="B18" s="31" t="s">
        <v>112</v>
      </c>
      <c r="C18" s="32">
        <v>2</v>
      </c>
      <c r="D18" s="32">
        <v>90</v>
      </c>
      <c r="E18" s="32"/>
      <c r="K18"/>
      <c r="L18"/>
      <c r="M18"/>
      <c r="N18"/>
      <c r="O18"/>
      <c r="P18"/>
      <c r="Q18"/>
      <c r="R18"/>
      <c r="S18"/>
      <c r="T18"/>
      <c r="U18"/>
      <c r="V18"/>
      <c r="W18"/>
      <c r="X18" s="10" t="e">
        <f>#REF!+B18+D18+K18+M18+O18+Q18+S18+U18+W18</f>
        <v>#REF!</v>
      </c>
      <c r="Y18" s="10">
        <v>2</v>
      </c>
    </row>
    <row r="19" spans="1:25" x14ac:dyDescent="0.3">
      <c r="A19" s="31" t="s">
        <v>217</v>
      </c>
      <c r="B19" s="31" t="s">
        <v>33</v>
      </c>
      <c r="C19" s="32">
        <v>3</v>
      </c>
      <c r="D19" s="32">
        <v>82</v>
      </c>
      <c r="E19" s="32"/>
      <c r="K19"/>
      <c r="L19"/>
      <c r="M19"/>
      <c r="N19"/>
      <c r="O19"/>
      <c r="P19"/>
      <c r="Q19"/>
      <c r="R19"/>
      <c r="S19"/>
      <c r="T19"/>
      <c r="U19"/>
      <c r="V19"/>
      <c r="W19"/>
      <c r="X19" s="10" t="e">
        <f>#REF!+B19+D19+K19+M19+O19+Q19+S19+U19+W19</f>
        <v>#REF!</v>
      </c>
      <c r="Y19" s="10">
        <v>3</v>
      </c>
    </row>
    <row r="20" spans="1:25" x14ac:dyDescent="0.3">
      <c r="A20" s="31" t="s">
        <v>218</v>
      </c>
      <c r="B20" s="31" t="s">
        <v>38</v>
      </c>
      <c r="C20" s="32">
        <v>4</v>
      </c>
      <c r="D20" s="32">
        <v>74</v>
      </c>
      <c r="E20" s="32"/>
      <c r="K20"/>
      <c r="L20"/>
      <c r="M20"/>
      <c r="N20"/>
      <c r="O20"/>
      <c r="P20"/>
      <c r="Q20"/>
      <c r="R20"/>
      <c r="S20"/>
      <c r="T20"/>
      <c r="U20"/>
      <c r="V20"/>
      <c r="W20"/>
      <c r="X20" s="10" t="e">
        <f>#REF!+B20+D20+K20+M20+O20+Q20+S20+U20+W20</f>
        <v>#REF!</v>
      </c>
      <c r="Y20" s="10">
        <v>4</v>
      </c>
    </row>
    <row r="21" spans="1:25" ht="18.75" customHeight="1" x14ac:dyDescent="0.3">
      <c r="A21" s="31" t="s">
        <v>219</v>
      </c>
      <c r="B21" s="31" t="s">
        <v>26</v>
      </c>
      <c r="C21" s="32">
        <v>5</v>
      </c>
      <c r="D21" s="32">
        <v>66</v>
      </c>
      <c r="E21" s="32"/>
      <c r="K21"/>
      <c r="L21"/>
      <c r="M21"/>
      <c r="N21"/>
      <c r="O21"/>
      <c r="P21"/>
      <c r="Q21"/>
      <c r="R21"/>
      <c r="S21"/>
      <c r="T21"/>
      <c r="U21"/>
      <c r="V21"/>
      <c r="W21"/>
      <c r="X21" s="10" t="e">
        <f>#REF!+B21+D21+K21+M21+O21+Q21+S21+U21+W21</f>
        <v>#REF!</v>
      </c>
      <c r="Y21" s="10">
        <v>4</v>
      </c>
    </row>
    <row r="22" spans="1:25" x14ac:dyDescent="0.3">
      <c r="A22" s="31" t="s">
        <v>220</v>
      </c>
      <c r="B22" s="31" t="s">
        <v>38</v>
      </c>
      <c r="C22" s="32">
        <v>6</v>
      </c>
      <c r="D22" s="32">
        <v>62</v>
      </c>
      <c r="E22" s="32"/>
      <c r="K22"/>
      <c r="L22"/>
      <c r="M22"/>
      <c r="N22"/>
      <c r="O22"/>
      <c r="P22"/>
      <c r="Q22"/>
      <c r="R22"/>
      <c r="S22"/>
      <c r="T22"/>
      <c r="U22"/>
      <c r="V22"/>
      <c r="W22"/>
      <c r="X22" s="10" t="e">
        <f>#REF!+B22+D22+K22+M22+O22+Q22+S22+U22+W22</f>
        <v>#REF!</v>
      </c>
      <c r="Y22" s="10">
        <v>6</v>
      </c>
    </row>
    <row r="23" spans="1:25" x14ac:dyDescent="0.3">
      <c r="A23" s="31" t="s">
        <v>221</v>
      </c>
      <c r="B23" s="31" t="s">
        <v>22</v>
      </c>
      <c r="C23" s="32">
        <v>7</v>
      </c>
      <c r="D23" s="32">
        <v>58</v>
      </c>
      <c r="E23" s="32"/>
      <c r="K23"/>
      <c r="L23"/>
      <c r="M23"/>
      <c r="N23"/>
      <c r="O23"/>
      <c r="P23"/>
      <c r="Q23"/>
      <c r="R23"/>
      <c r="S23"/>
      <c r="T23"/>
      <c r="U23"/>
      <c r="V23"/>
      <c r="W23"/>
      <c r="X23" s="10" t="e">
        <f>#REF!+B23+D23+K23+M23+O23+Q23+S23+U23+W23</f>
        <v>#REF!</v>
      </c>
      <c r="Y23" s="10">
        <v>7</v>
      </c>
    </row>
    <row r="24" spans="1:25" x14ac:dyDescent="0.3">
      <c r="A24" s="31" t="s">
        <v>222</v>
      </c>
      <c r="B24" s="31" t="s">
        <v>46</v>
      </c>
      <c r="C24" s="32">
        <v>8</v>
      </c>
      <c r="D24" s="32">
        <v>54</v>
      </c>
      <c r="E24" s="32"/>
      <c r="K24"/>
      <c r="L24"/>
      <c r="M24"/>
      <c r="N24"/>
      <c r="O24"/>
      <c r="P24"/>
      <c r="Q24"/>
      <c r="R24"/>
      <c r="S24"/>
      <c r="T24"/>
      <c r="U24"/>
      <c r="V24"/>
      <c r="W24"/>
      <c r="X24" s="10" t="e">
        <f>#REF!+B24+D24+K24+M24+O24+Q24+S24+U24+W24</f>
        <v>#REF!</v>
      </c>
      <c r="Y24" s="10">
        <v>8</v>
      </c>
    </row>
    <row r="25" spans="1:25" x14ac:dyDescent="0.3">
      <c r="A25" s="31" t="s">
        <v>223</v>
      </c>
      <c r="B25" s="31" t="s">
        <v>33</v>
      </c>
      <c r="C25" s="32">
        <v>9</v>
      </c>
      <c r="D25" s="32">
        <v>50</v>
      </c>
      <c r="E25" s="32"/>
      <c r="K25"/>
      <c r="L25"/>
      <c r="M25"/>
      <c r="N25"/>
      <c r="O25"/>
      <c r="P25"/>
      <c r="Q25"/>
      <c r="R25"/>
      <c r="S25"/>
      <c r="T25"/>
      <c r="U25"/>
      <c r="V25"/>
      <c r="W25"/>
      <c r="X25" s="10" t="e">
        <f>#REF!+B25+D25+K25+M25+O25+Q25+S25+U25+W25</f>
        <v>#REF!</v>
      </c>
      <c r="Y25" s="10">
        <v>9</v>
      </c>
    </row>
    <row r="26" spans="1:25" ht="18.75" customHeight="1" x14ac:dyDescent="0.3">
      <c r="A26" s="31" t="s">
        <v>224</v>
      </c>
      <c r="B26" s="31" t="s">
        <v>38</v>
      </c>
      <c r="C26" s="32">
        <v>10</v>
      </c>
      <c r="D26" s="32">
        <v>46</v>
      </c>
      <c r="E26" s="32"/>
      <c r="K26"/>
      <c r="L26"/>
      <c r="M26"/>
      <c r="N26"/>
      <c r="O26"/>
      <c r="P26"/>
      <c r="Q26"/>
      <c r="R26"/>
      <c r="S26"/>
      <c r="T26"/>
      <c r="U26"/>
      <c r="V26"/>
      <c r="W26"/>
      <c r="X26" s="10" t="e">
        <f>#REF!+B26+D26+K26+M26+O26+Q26+S26+U26+W26</f>
        <v>#REF!</v>
      </c>
      <c r="Y26" s="10">
        <v>10</v>
      </c>
    </row>
    <row r="27" spans="1:25" x14ac:dyDescent="0.3">
      <c r="A27" s="31" t="s">
        <v>225</v>
      </c>
      <c r="B27" s="31" t="s">
        <v>38</v>
      </c>
      <c r="C27" s="32">
        <v>11</v>
      </c>
      <c r="D27" s="32">
        <v>44</v>
      </c>
      <c r="E27" s="32"/>
      <c r="K27"/>
      <c r="L27"/>
      <c r="M27"/>
      <c r="N27"/>
      <c r="O27"/>
      <c r="P27"/>
      <c r="Q27"/>
      <c r="R27"/>
      <c r="S27"/>
      <c r="T27"/>
      <c r="U27"/>
      <c r="V27"/>
      <c r="W27"/>
      <c r="X27" s="10" t="e">
        <f>#REF!+B27+D27+K27+M27+O27+Q27+S27+U27+W27</f>
        <v>#REF!</v>
      </c>
      <c r="Y27" s="10">
        <v>11</v>
      </c>
    </row>
    <row r="28" spans="1:25" x14ac:dyDescent="0.3">
      <c r="A28" s="31" t="s">
        <v>226</v>
      </c>
      <c r="B28" s="31" t="s">
        <v>33</v>
      </c>
      <c r="C28" s="32">
        <v>12</v>
      </c>
      <c r="D28" s="32">
        <v>42</v>
      </c>
      <c r="E28" s="32"/>
      <c r="K28"/>
      <c r="L28"/>
      <c r="M28"/>
      <c r="N28"/>
      <c r="O28"/>
      <c r="P28"/>
      <c r="Q28"/>
      <c r="R28"/>
      <c r="S28"/>
      <c r="T28"/>
      <c r="U28"/>
      <c r="V28"/>
      <c r="W28"/>
      <c r="X28" s="10" t="e">
        <f>#REF!+B28+D28+K28+M28+O28+Q28+S28+U28+W28</f>
        <v>#REF!</v>
      </c>
      <c r="Y28" s="10">
        <v>12</v>
      </c>
    </row>
    <row r="29" spans="1:25" x14ac:dyDescent="0.3">
      <c r="A29" s="31" t="s">
        <v>227</v>
      </c>
      <c r="B29" s="31" t="s">
        <v>38</v>
      </c>
      <c r="C29" s="32">
        <v>13</v>
      </c>
      <c r="D29" s="32">
        <v>40</v>
      </c>
      <c r="E29" s="32"/>
      <c r="K29"/>
      <c r="L29"/>
      <c r="M29"/>
      <c r="N29"/>
      <c r="O29"/>
      <c r="P29"/>
      <c r="Q29"/>
      <c r="R29"/>
      <c r="S29"/>
      <c r="T29"/>
      <c r="U29"/>
      <c r="V29"/>
      <c r="W29"/>
      <c r="X29" s="10" t="e">
        <f>#REF!+B29+D29+K29+M29+O29+Q29+S29+U29+W29</f>
        <v>#REF!</v>
      </c>
      <c r="Y29" s="10">
        <v>13</v>
      </c>
    </row>
    <row r="30" spans="1:25" x14ac:dyDescent="0.3">
      <c r="A30" s="31" t="s">
        <v>228</v>
      </c>
      <c r="B30" s="31" t="s">
        <v>26</v>
      </c>
      <c r="C30" s="32">
        <v>14</v>
      </c>
      <c r="D30" s="32">
        <v>38</v>
      </c>
      <c r="E30" s="32"/>
      <c r="K30"/>
      <c r="L30"/>
      <c r="M30"/>
      <c r="N30"/>
      <c r="O30"/>
      <c r="P30"/>
      <c r="Q30"/>
      <c r="R30"/>
      <c r="S30"/>
      <c r="T30"/>
      <c r="U30"/>
      <c r="V30"/>
      <c r="W30"/>
      <c r="X30" s="10" t="e">
        <f>#REF!+B30+D30+K30+M30+O30+Q30+S30+U30+W30</f>
        <v>#REF!</v>
      </c>
      <c r="Y30" s="10">
        <v>14</v>
      </c>
    </row>
    <row r="31" spans="1:25" ht="18.75" customHeight="1" x14ac:dyDescent="0.3">
      <c r="A31" s="31" t="s">
        <v>229</v>
      </c>
      <c r="B31" s="31" t="s">
        <v>38</v>
      </c>
      <c r="C31" s="32">
        <v>15</v>
      </c>
      <c r="D31" s="32">
        <v>36</v>
      </c>
      <c r="E31" s="32"/>
      <c r="K31"/>
      <c r="L31"/>
      <c r="M31"/>
      <c r="N31"/>
      <c r="O31"/>
      <c r="P31"/>
      <c r="Q31"/>
      <c r="R31"/>
      <c r="S31"/>
      <c r="T31"/>
      <c r="U31"/>
      <c r="V31"/>
      <c r="W31"/>
      <c r="X31" s="10" t="e">
        <f>#REF!+B31+D31+K31+M31+O31+Q31+S31+U31+W31</f>
        <v>#REF!</v>
      </c>
      <c r="Y31" s="10">
        <v>14</v>
      </c>
    </row>
    <row r="32" spans="1:25" x14ac:dyDescent="0.3">
      <c r="A32" s="31" t="s">
        <v>230</v>
      </c>
      <c r="B32" s="31" t="s">
        <v>33</v>
      </c>
      <c r="C32" s="32">
        <v>16</v>
      </c>
      <c r="D32" s="32">
        <v>34</v>
      </c>
      <c r="E32" s="32"/>
      <c r="K32"/>
      <c r="L32"/>
      <c r="M32"/>
      <c r="N32"/>
      <c r="O32"/>
      <c r="P32"/>
      <c r="Q32"/>
      <c r="R32"/>
      <c r="S32"/>
      <c r="T32"/>
      <c r="U32"/>
      <c r="V32"/>
      <c r="W32"/>
      <c r="X32" s="10" t="e">
        <f>#REF!+B32+D32+K32+M32+O32+Q32+S32+U32+W32</f>
        <v>#REF!</v>
      </c>
      <c r="Y32" s="10">
        <v>16</v>
      </c>
    </row>
    <row r="33" spans="1:25" x14ac:dyDescent="0.3">
      <c r="A33" s="31" t="s">
        <v>231</v>
      </c>
      <c r="B33" s="31" t="s">
        <v>48</v>
      </c>
      <c r="C33" s="32">
        <v>17</v>
      </c>
      <c r="D33" s="32">
        <v>32</v>
      </c>
      <c r="E33" s="32"/>
      <c r="K33"/>
      <c r="L33"/>
      <c r="M33"/>
      <c r="N33"/>
      <c r="O33"/>
      <c r="P33"/>
      <c r="Q33"/>
      <c r="R33"/>
      <c r="S33"/>
      <c r="T33"/>
      <c r="U33"/>
      <c r="V33"/>
      <c r="W33"/>
      <c r="X33" s="10" t="e">
        <f>#REF!+B33+D33+K33+M33+O33+Q33+S33+U33+W33</f>
        <v>#REF!</v>
      </c>
      <c r="Y33" s="10">
        <v>17</v>
      </c>
    </row>
    <row r="34" spans="1:25" x14ac:dyDescent="0.3">
      <c r="A34" s="31" t="s">
        <v>232</v>
      </c>
      <c r="B34" s="31" t="s">
        <v>33</v>
      </c>
      <c r="C34" s="32">
        <v>18</v>
      </c>
      <c r="D34" s="32">
        <v>30</v>
      </c>
      <c r="E34" s="32"/>
      <c r="K34"/>
      <c r="L34"/>
      <c r="M34"/>
      <c r="N34"/>
      <c r="O34"/>
      <c r="P34"/>
      <c r="Q34"/>
      <c r="R34"/>
      <c r="S34"/>
      <c r="T34"/>
      <c r="U34"/>
      <c r="V34"/>
      <c r="W34"/>
      <c r="X34" s="10" t="e">
        <f>#REF!+B34+D34+K34+M34+O34+Q34+S34+U34+W34</f>
        <v>#REF!</v>
      </c>
      <c r="Y34" s="10">
        <v>18</v>
      </c>
    </row>
    <row r="35" spans="1:25" x14ac:dyDescent="0.3">
      <c r="A35" s="31" t="s">
        <v>233</v>
      </c>
      <c r="B35" s="31" t="s">
        <v>33</v>
      </c>
      <c r="C35" s="32">
        <v>19</v>
      </c>
      <c r="D35" s="32">
        <v>28</v>
      </c>
      <c r="E35" s="32"/>
      <c r="K35"/>
      <c r="L35"/>
      <c r="M35"/>
      <c r="N35"/>
      <c r="O35"/>
      <c r="P35"/>
      <c r="Q35"/>
      <c r="R35"/>
      <c r="S35"/>
      <c r="T35"/>
      <c r="U35"/>
      <c r="V35"/>
      <c r="W35"/>
      <c r="X35" s="10" t="e">
        <f>#REF!+B35+D35+K35+M35+O35+Q35+S35+U35+W35</f>
        <v>#REF!</v>
      </c>
      <c r="Y35" s="10">
        <v>19</v>
      </c>
    </row>
    <row r="36" spans="1:25" ht="18.75" customHeight="1" x14ac:dyDescent="0.3">
      <c r="A36" s="31" t="s">
        <v>234</v>
      </c>
      <c r="B36" s="31" t="s">
        <v>48</v>
      </c>
      <c r="C36" s="32">
        <v>19</v>
      </c>
      <c r="D36" s="32">
        <v>28</v>
      </c>
      <c r="E36" s="32"/>
      <c r="K36"/>
      <c r="L36"/>
      <c r="M36"/>
      <c r="N36"/>
      <c r="O36"/>
      <c r="P36"/>
      <c r="Q36"/>
      <c r="R36"/>
      <c r="S36"/>
      <c r="T36"/>
      <c r="U36"/>
      <c r="V36"/>
      <c r="W36"/>
      <c r="X36" s="10" t="e">
        <f>#REF!+B36+D36+K36+M36+O36+Q36+S36+U36+W36</f>
        <v>#REF!</v>
      </c>
      <c r="Y36" s="10">
        <v>20</v>
      </c>
    </row>
    <row r="37" spans="1:25" x14ac:dyDescent="0.3">
      <c r="A37" s="31" t="s">
        <v>235</v>
      </c>
      <c r="B37" s="31" t="s">
        <v>26</v>
      </c>
      <c r="C37" s="32">
        <v>21</v>
      </c>
      <c r="D37" s="32">
        <v>25</v>
      </c>
      <c r="E37" s="32"/>
      <c r="K37"/>
      <c r="L37"/>
      <c r="M37"/>
      <c r="N37"/>
      <c r="O37"/>
      <c r="P37"/>
      <c r="Q37"/>
      <c r="R37"/>
      <c r="S37"/>
      <c r="T37"/>
      <c r="U37"/>
      <c r="V37"/>
      <c r="W37"/>
      <c r="X37" s="10" t="e">
        <f>#REF!+B37+D37+K37+M37+O37+Q37+S37+U37+W37</f>
        <v>#REF!</v>
      </c>
      <c r="Y37" s="10">
        <v>21</v>
      </c>
    </row>
    <row r="38" spans="1:25" x14ac:dyDescent="0.3">
      <c r="A38" s="31" t="s">
        <v>245</v>
      </c>
      <c r="B38" s="31" t="s">
        <v>46</v>
      </c>
      <c r="C38" s="32">
        <v>22</v>
      </c>
      <c r="D38" s="32">
        <v>24</v>
      </c>
      <c r="E38" s="32"/>
      <c r="K38"/>
      <c r="L38"/>
      <c r="M38"/>
      <c r="N38"/>
      <c r="O38"/>
      <c r="P38"/>
      <c r="Q38"/>
      <c r="R38"/>
      <c r="S38"/>
      <c r="T38"/>
      <c r="U38"/>
      <c r="V38"/>
      <c r="W38"/>
      <c r="X38" s="10" t="e">
        <f>#REF!+B38+D38+K38+M38+O38+Q38+S38+U38+W38</f>
        <v>#REF!</v>
      </c>
      <c r="Y38" s="10">
        <v>22</v>
      </c>
    </row>
    <row r="39" spans="1:25" ht="18.75" customHeight="1" x14ac:dyDescent="0.3">
      <c r="A39" s="31" t="s">
        <v>236</v>
      </c>
      <c r="B39" s="31" t="s">
        <v>112</v>
      </c>
      <c r="C39" s="32" t="s">
        <v>78</v>
      </c>
      <c r="D39" s="32" t="s">
        <v>79</v>
      </c>
      <c r="E39" s="32"/>
      <c r="K39"/>
      <c r="L39"/>
      <c r="M39"/>
      <c r="N39"/>
      <c r="O39"/>
      <c r="P39"/>
      <c r="Q39"/>
      <c r="R39"/>
      <c r="S39"/>
      <c r="T39"/>
      <c r="U39"/>
      <c r="V39"/>
      <c r="W39"/>
      <c r="X39" s="10" t="e">
        <f>#REF!+B39+D39+K39+M39+O39+Q39+S39+U39+W39</f>
        <v>#REF!</v>
      </c>
      <c r="Y39" s="10">
        <v>23</v>
      </c>
    </row>
    <row r="40" spans="1:25" ht="18.75" customHeight="1" x14ac:dyDescent="0.3">
      <c r="A40" s="31" t="s">
        <v>237</v>
      </c>
      <c r="B40" s="31" t="s">
        <v>112</v>
      </c>
      <c r="C40" s="32" t="s">
        <v>78</v>
      </c>
      <c r="D40" s="32" t="s">
        <v>79</v>
      </c>
      <c r="E40" s="32"/>
      <c r="K40"/>
      <c r="L40"/>
      <c r="M40"/>
      <c r="N40"/>
      <c r="O40"/>
      <c r="P40"/>
      <c r="Q40"/>
      <c r="R40"/>
      <c r="S40"/>
      <c r="T40"/>
      <c r="U40"/>
      <c r="V40"/>
      <c r="W40"/>
      <c r="X40" s="10" t="e">
        <f>#REF!+B40+D40+K40+M40+O40+Q40+S40+U40+W40</f>
        <v>#REF!</v>
      </c>
      <c r="Y40" s="10">
        <v>24</v>
      </c>
    </row>
    <row r="41" spans="1:25" x14ac:dyDescent="0.3">
      <c r="A41" s="31" t="s">
        <v>238</v>
      </c>
      <c r="B41" s="31" t="s">
        <v>33</v>
      </c>
      <c r="C41" s="32" t="s">
        <v>78</v>
      </c>
      <c r="D41" s="32" t="s">
        <v>79</v>
      </c>
      <c r="E41" s="32"/>
      <c r="K41"/>
      <c r="L41"/>
      <c r="M41"/>
      <c r="N41"/>
      <c r="O41"/>
      <c r="P41"/>
      <c r="Q41"/>
      <c r="R41"/>
      <c r="S41"/>
      <c r="T41"/>
      <c r="U41"/>
      <c r="V41"/>
      <c r="W41"/>
      <c r="X41" s="10" t="e">
        <f>#REF!+B41+D41+K41+M41+O41+Q41+S41+U41+W41</f>
        <v>#REF!</v>
      </c>
      <c r="Y41" s="10">
        <v>25</v>
      </c>
    </row>
    <row r="42" spans="1:25" x14ac:dyDescent="0.3">
      <c r="A42" s="31" t="s">
        <v>239</v>
      </c>
      <c r="B42" s="31" t="s">
        <v>36</v>
      </c>
      <c r="C42" s="32" t="s">
        <v>78</v>
      </c>
      <c r="D42" s="32" t="s">
        <v>79</v>
      </c>
      <c r="E42" s="32"/>
      <c r="K42"/>
      <c r="L42"/>
      <c r="M42"/>
      <c r="N42"/>
      <c r="O42"/>
      <c r="P42"/>
      <c r="Q42"/>
      <c r="R42"/>
      <c r="S42"/>
      <c r="T42"/>
      <c r="U42"/>
      <c r="V42"/>
      <c r="W42"/>
      <c r="X42" s="10" t="e">
        <f>#REF!+B42+D42+K42+M42+O42+Q42+S42+U42+W42</f>
        <v>#REF!</v>
      </c>
      <c r="Y42" s="10">
        <v>26</v>
      </c>
    </row>
    <row r="43" spans="1:25" ht="18.75" customHeight="1" x14ac:dyDescent="0.3">
      <c r="A43" s="31" t="s">
        <v>240</v>
      </c>
      <c r="B43" s="31" t="s">
        <v>201</v>
      </c>
      <c r="C43" s="32" t="s">
        <v>78</v>
      </c>
      <c r="D43" s="32" t="s">
        <v>79</v>
      </c>
      <c r="E43" s="32"/>
      <c r="K43"/>
      <c r="L43"/>
      <c r="M43"/>
      <c r="N43"/>
      <c r="O43"/>
      <c r="P43"/>
      <c r="Q43"/>
      <c r="R43"/>
      <c r="S43"/>
      <c r="T43"/>
      <c r="U43"/>
      <c r="V43"/>
      <c r="W43"/>
      <c r="X43" s="10" t="e">
        <f>#REF!+B43+D43+K43+M43+O43+Q43+S43+U43+W43</f>
        <v>#REF!</v>
      </c>
      <c r="Y43" s="10">
        <v>27</v>
      </c>
    </row>
    <row r="44" spans="1:25" x14ac:dyDescent="0.3">
      <c r="A44" s="31" t="s">
        <v>241</v>
      </c>
      <c r="B44" s="31" t="s">
        <v>48</v>
      </c>
      <c r="C44" s="32" t="s">
        <v>78</v>
      </c>
      <c r="D44" s="32" t="s">
        <v>79</v>
      </c>
      <c r="E44" s="32"/>
      <c r="K44"/>
      <c r="L44"/>
      <c r="M44"/>
      <c r="N44"/>
      <c r="O44"/>
      <c r="P44"/>
      <c r="Q44"/>
      <c r="R44"/>
      <c r="S44"/>
      <c r="T44"/>
      <c r="U44"/>
      <c r="V44"/>
      <c r="W44"/>
      <c r="X44" s="10" t="e">
        <f>#REF!+B44+D44+K44+M44+O44+Q44+S44+U44+W44</f>
        <v>#REF!</v>
      </c>
      <c r="Y44" s="10">
        <v>28</v>
      </c>
    </row>
    <row r="45" spans="1:25" x14ac:dyDescent="0.3">
      <c r="A45" s="31" t="s">
        <v>242</v>
      </c>
      <c r="B45" s="31" t="s">
        <v>201</v>
      </c>
      <c r="C45" s="32" t="s">
        <v>78</v>
      </c>
      <c r="D45" s="32" t="s">
        <v>79</v>
      </c>
      <c r="E45" s="32"/>
      <c r="K45"/>
      <c r="L45"/>
      <c r="M45"/>
      <c r="N45"/>
      <c r="O45"/>
      <c r="P45"/>
      <c r="Q45"/>
      <c r="R45"/>
      <c r="S45"/>
      <c r="T45"/>
      <c r="U45"/>
      <c r="V45"/>
      <c r="W45"/>
      <c r="X45" s="10" t="e">
        <f>#REF!+B45+D45+K45+M45+O45+Q45+S45+U45+W45</f>
        <v>#REF!</v>
      </c>
      <c r="Y45" s="10">
        <v>29</v>
      </c>
    </row>
    <row r="46" spans="1:25" ht="18.75" customHeight="1" x14ac:dyDescent="0.3">
      <c r="A46" s="31" t="s">
        <v>243</v>
      </c>
      <c r="B46" s="31" t="s">
        <v>36</v>
      </c>
      <c r="C46" s="32" t="s">
        <v>78</v>
      </c>
      <c r="D46" s="32" t="s">
        <v>79</v>
      </c>
      <c r="E46" s="32"/>
      <c r="K46"/>
      <c r="L46"/>
      <c r="M46"/>
      <c r="N46"/>
      <c r="O46"/>
      <c r="P46"/>
      <c r="Q46"/>
      <c r="R46"/>
      <c r="S46"/>
      <c r="T46"/>
      <c r="U46"/>
      <c r="V46"/>
      <c r="W46"/>
      <c r="X46" s="10" t="e">
        <f>#REF!+B46+D46+K46+M46+O46+Q46+S46+U46+W46</f>
        <v>#REF!</v>
      </c>
      <c r="Y46" s="10">
        <v>30</v>
      </c>
    </row>
    <row r="47" spans="1:25" x14ac:dyDescent="0.3">
      <c r="A47" s="31" t="s">
        <v>244</v>
      </c>
      <c r="B47" s="31" t="s">
        <v>26</v>
      </c>
      <c r="C47" s="32" t="s">
        <v>78</v>
      </c>
      <c r="D47" s="32" t="s">
        <v>79</v>
      </c>
      <c r="E47" s="32"/>
      <c r="K47"/>
      <c r="L47"/>
      <c r="M47"/>
      <c r="N47"/>
      <c r="O47"/>
      <c r="P47"/>
      <c r="Q47"/>
      <c r="R47"/>
      <c r="S47"/>
      <c r="T47"/>
      <c r="U47"/>
      <c r="V47"/>
      <c r="W47"/>
      <c r="X47" s="10" t="e">
        <f>B47+D47+K47+M47+O47+Q47+S47+U47+W47+#REF!</f>
        <v>#VALUE!</v>
      </c>
      <c r="Y47" s="10">
        <v>31</v>
      </c>
    </row>
    <row r="48" spans="1:25" ht="18.75" customHeight="1" x14ac:dyDescent="0.3"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 s="10">
        <f t="shared" ref="X48:X65" si="0">G48+I48+K48+M48+O48+Q48+S48+U48+W48+E48</f>
        <v>0</v>
      </c>
      <c r="Y48" s="10">
        <v>32</v>
      </c>
    </row>
    <row r="49" spans="1:25" ht="18.75" customHeight="1" x14ac:dyDescent="0.3"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 s="10">
        <f t="shared" si="0"/>
        <v>0</v>
      </c>
      <c r="Y49" s="10"/>
    </row>
    <row r="50" spans="1:25" x14ac:dyDescent="0.3"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 s="10">
        <f t="shared" si="0"/>
        <v>0</v>
      </c>
      <c r="Y50" s="10">
        <v>34</v>
      </c>
    </row>
    <row r="51" spans="1:25" ht="18.75" customHeight="1" x14ac:dyDescent="0.3"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 s="10">
        <f t="shared" si="0"/>
        <v>0</v>
      </c>
      <c r="Y51" s="10">
        <v>35</v>
      </c>
    </row>
    <row r="52" spans="1:25" ht="18.75" customHeight="1" x14ac:dyDescent="0.3"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 s="10">
        <f t="shared" si="0"/>
        <v>0</v>
      </c>
      <c r="Y52" s="10">
        <v>36</v>
      </c>
    </row>
    <row r="53" spans="1:25" x14ac:dyDescent="0.3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 s="10">
        <f t="shared" si="0"/>
        <v>0</v>
      </c>
      <c r="Y53" s="10">
        <v>36</v>
      </c>
    </row>
    <row r="54" spans="1:25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 s="10">
        <f t="shared" si="0"/>
        <v>0</v>
      </c>
      <c r="Y54" s="10">
        <v>37</v>
      </c>
    </row>
    <row r="55" spans="1:25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 s="10">
        <f t="shared" si="0"/>
        <v>0</v>
      </c>
      <c r="Y55" s="10">
        <v>38</v>
      </c>
    </row>
    <row r="56" spans="1:25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 s="10">
        <f t="shared" si="0"/>
        <v>0</v>
      </c>
      <c r="Y56" s="10"/>
    </row>
    <row r="57" spans="1:25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 s="10">
        <f t="shared" si="0"/>
        <v>0</v>
      </c>
      <c r="Y57" s="10"/>
    </row>
    <row r="58" spans="1:25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 s="10">
        <f t="shared" si="0"/>
        <v>0</v>
      </c>
      <c r="Y58" s="10"/>
    </row>
    <row r="59" spans="1:25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 s="10">
        <f t="shared" si="0"/>
        <v>0</v>
      </c>
      <c r="Y59" s="10">
        <v>39</v>
      </c>
    </row>
    <row r="60" spans="1:25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 s="10">
        <f t="shared" si="0"/>
        <v>0</v>
      </c>
      <c r="Y60" s="10">
        <v>40</v>
      </c>
    </row>
    <row r="61" spans="1:25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 s="10">
        <f t="shared" si="0"/>
        <v>0</v>
      </c>
      <c r="Y61" s="10">
        <v>41</v>
      </c>
    </row>
    <row r="62" spans="1:25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 s="10">
        <f t="shared" si="0"/>
        <v>0</v>
      </c>
      <c r="Y62" s="10"/>
    </row>
    <row r="63" spans="1:25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 s="10">
        <f t="shared" si="0"/>
        <v>0</v>
      </c>
      <c r="Y63" s="10"/>
    </row>
    <row r="64" spans="1:25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 s="10">
        <f t="shared" si="0"/>
        <v>0</v>
      </c>
      <c r="Y64" s="10"/>
    </row>
    <row r="65" spans="1:25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 s="10">
        <f t="shared" si="0"/>
        <v>0</v>
      </c>
      <c r="Y65" s="10"/>
    </row>
    <row r="66" spans="1:25" ht="15" customHeight="1" x14ac:dyDescent="0.3">
      <c r="X66" s="8"/>
    </row>
    <row r="67" spans="1:25" x14ac:dyDescent="0.3">
      <c r="X67" s="8"/>
    </row>
    <row r="68" spans="1:25" x14ac:dyDescent="0.3">
      <c r="X68" s="8"/>
    </row>
    <row r="69" spans="1:25" x14ac:dyDescent="0.3">
      <c r="X69" s="8"/>
    </row>
    <row r="70" spans="1:25" x14ac:dyDescent="0.3">
      <c r="X70" s="8"/>
    </row>
    <row r="71" spans="1:25" ht="15" customHeight="1" x14ac:dyDescent="0.3">
      <c r="X71" s="8"/>
    </row>
    <row r="72" spans="1:25" x14ac:dyDescent="0.3">
      <c r="X72" s="8"/>
    </row>
    <row r="73" spans="1:25" x14ac:dyDescent="0.3">
      <c r="X73" s="8"/>
    </row>
    <row r="74" spans="1:25" x14ac:dyDescent="0.3">
      <c r="X74" s="8"/>
    </row>
    <row r="75" spans="1:25" x14ac:dyDescent="0.3">
      <c r="X75" s="8"/>
    </row>
    <row r="76" spans="1:25" ht="15" customHeight="1" x14ac:dyDescent="0.3">
      <c r="X76" s="8"/>
    </row>
    <row r="77" spans="1:25" x14ac:dyDescent="0.3">
      <c r="X77" s="8"/>
    </row>
    <row r="78" spans="1:25" x14ac:dyDescent="0.3">
      <c r="X78" s="8"/>
    </row>
    <row r="79" spans="1:25" x14ac:dyDescent="0.3">
      <c r="X79" s="8"/>
    </row>
    <row r="80" spans="1:25" x14ac:dyDescent="0.3">
      <c r="X80" s="8"/>
    </row>
    <row r="81" spans="24:24" ht="15" customHeight="1" x14ac:dyDescent="0.3">
      <c r="X81" s="8"/>
    </row>
    <row r="82" spans="24:24" x14ac:dyDescent="0.3">
      <c r="X82" s="8"/>
    </row>
    <row r="83" spans="24:24" x14ac:dyDescent="0.3">
      <c r="X83" s="8"/>
    </row>
    <row r="84" spans="24:24" x14ac:dyDescent="0.3">
      <c r="X84" s="8"/>
    </row>
    <row r="85" spans="24:24" x14ac:dyDescent="0.3">
      <c r="X85" s="8"/>
    </row>
    <row r="86" spans="24:24" ht="15" customHeight="1" x14ac:dyDescent="0.3"/>
    <row r="89" spans="24:24" x14ac:dyDescent="0.3">
      <c r="X89" s="11"/>
    </row>
    <row r="90" spans="24:24" ht="15" customHeight="1" x14ac:dyDescent="0.3"/>
    <row r="93" spans="24:24" ht="15" customHeight="1" x14ac:dyDescent="0.3"/>
    <row r="96" spans="24:24" ht="15.75" customHeight="1" x14ac:dyDescent="0.3"/>
    <row r="97" spans="24:24" ht="15" customHeight="1" x14ac:dyDescent="0.3"/>
    <row r="99" spans="24:24" ht="15" customHeight="1" x14ac:dyDescent="0.3"/>
    <row r="101" spans="24:24" x14ac:dyDescent="0.3">
      <c r="X101" s="8"/>
    </row>
    <row r="102" spans="24:24" x14ac:dyDescent="0.3">
      <c r="X102" s="8"/>
    </row>
    <row r="103" spans="24:24" ht="15" customHeight="1" x14ac:dyDescent="0.3"/>
  </sheetData>
  <autoFilter ref="A16:E16">
    <sortState ref="A17:E65">
      <sortCondition ref="C16"/>
    </sortState>
  </autoFilter>
  <sortState ref="A11:X63">
    <sortCondition descending="1" ref="X18"/>
  </sortState>
  <pageMargins left="0.7" right="0.7" top="0.75" bottom="0.75" header="0.3" footer="0.3"/>
  <pageSetup paperSize="9" orientation="portrait" horizontalDpi="4294967293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sqref="A1:D1"/>
    </sheetView>
  </sheetViews>
  <sheetFormatPr baseColWidth="10" defaultRowHeight="14.4" x14ac:dyDescent="0.3"/>
  <cols>
    <col min="3" max="3" width="19.88671875" customWidth="1"/>
    <col min="5" max="5" width="28.33203125" bestFit="1" customWidth="1"/>
  </cols>
  <sheetData>
    <row r="1" spans="1:10" x14ac:dyDescent="0.3">
      <c r="A1" s="22"/>
      <c r="B1" s="22"/>
      <c r="C1" s="22"/>
      <c r="D1" s="8"/>
    </row>
    <row r="2" spans="1:10" x14ac:dyDescent="0.3">
      <c r="A2" s="22"/>
      <c r="B2" s="22"/>
      <c r="C2" s="22"/>
      <c r="D2" s="31"/>
      <c r="E2" s="31"/>
      <c r="F2" s="31"/>
      <c r="G2" s="32"/>
      <c r="H2" s="32"/>
      <c r="I2" s="32"/>
      <c r="J2" s="26"/>
    </row>
    <row r="3" spans="1:10" x14ac:dyDescent="0.3">
      <c r="A3" s="22"/>
      <c r="B3" s="22"/>
      <c r="C3" s="22"/>
      <c r="D3" s="31"/>
      <c r="E3" s="31"/>
      <c r="F3" s="31"/>
      <c r="G3" s="32"/>
      <c r="H3" s="32"/>
      <c r="I3" s="32"/>
      <c r="J3" s="26"/>
    </row>
    <row r="4" spans="1:10" x14ac:dyDescent="0.3">
      <c r="A4" s="22"/>
      <c r="B4" s="22"/>
      <c r="C4" s="22"/>
      <c r="D4" s="31"/>
      <c r="E4" s="31"/>
      <c r="F4" s="31"/>
      <c r="G4" s="32"/>
      <c r="H4" s="32"/>
      <c r="I4" s="32"/>
      <c r="J4" s="26"/>
    </row>
    <row r="5" spans="1:10" x14ac:dyDescent="0.3">
      <c r="A5" s="22"/>
      <c r="B5" s="22"/>
      <c r="C5" s="22"/>
      <c r="D5" s="31"/>
      <c r="E5" s="31"/>
      <c r="F5" s="31"/>
      <c r="G5" s="32"/>
      <c r="H5" s="32"/>
      <c r="I5" s="32"/>
      <c r="J5" s="26"/>
    </row>
    <row r="6" spans="1:10" x14ac:dyDescent="0.3">
      <c r="A6" s="22"/>
      <c r="B6" s="22"/>
      <c r="C6" s="22"/>
      <c r="D6" s="31"/>
      <c r="E6" s="31"/>
      <c r="F6" s="31"/>
      <c r="G6" s="32"/>
      <c r="H6" s="32"/>
      <c r="I6" s="32"/>
      <c r="J6" s="26"/>
    </row>
    <row r="7" spans="1:10" x14ac:dyDescent="0.3">
      <c r="A7" s="22"/>
      <c r="B7" s="22"/>
      <c r="C7" s="22"/>
      <c r="D7" s="31"/>
      <c r="E7" s="31"/>
      <c r="F7" s="31"/>
      <c r="G7" s="32"/>
      <c r="H7" s="32"/>
      <c r="I7" s="32"/>
      <c r="J7" s="26"/>
    </row>
    <row r="8" spans="1:10" x14ac:dyDescent="0.3">
      <c r="A8" s="22"/>
      <c r="B8" s="22"/>
      <c r="C8" s="22"/>
      <c r="D8" s="31"/>
      <c r="E8" s="31"/>
      <c r="F8" s="31"/>
      <c r="G8" s="32"/>
      <c r="H8" s="32"/>
      <c r="I8" s="32"/>
      <c r="J8" s="29"/>
    </row>
    <row r="9" spans="1:10" x14ac:dyDescent="0.3">
      <c r="A9" s="22"/>
      <c r="B9" s="22"/>
      <c r="C9" s="22"/>
      <c r="D9" s="31"/>
      <c r="E9" s="31"/>
      <c r="F9" s="31"/>
      <c r="G9" s="32"/>
      <c r="H9" s="32"/>
      <c r="I9" s="32"/>
      <c r="J9" s="26"/>
    </row>
    <row r="10" spans="1:10" x14ac:dyDescent="0.3">
      <c r="A10" s="22"/>
      <c r="B10" s="22"/>
      <c r="C10" s="22"/>
      <c r="D10" s="31"/>
      <c r="E10" s="31"/>
      <c r="F10" s="31"/>
      <c r="G10" s="32"/>
      <c r="H10" s="32"/>
      <c r="I10" s="32"/>
      <c r="J10" s="26"/>
    </row>
    <row r="11" spans="1:10" x14ac:dyDescent="0.3">
      <c r="A11" s="22"/>
      <c r="B11" s="22"/>
      <c r="C11" s="22"/>
      <c r="D11" s="31"/>
      <c r="E11" s="31"/>
      <c r="F11" s="31"/>
      <c r="G11" s="32"/>
      <c r="H11" s="32"/>
      <c r="I11" s="32"/>
      <c r="J11" s="26"/>
    </row>
    <row r="12" spans="1:10" x14ac:dyDescent="0.3">
      <c r="A12" s="22"/>
      <c r="B12" s="22"/>
      <c r="C12" s="22"/>
      <c r="D12" s="31"/>
      <c r="E12" s="31"/>
      <c r="F12" s="31"/>
      <c r="G12" s="32"/>
      <c r="H12" s="32"/>
      <c r="I12" s="32"/>
      <c r="J12" s="26"/>
    </row>
    <row r="13" spans="1:10" x14ac:dyDescent="0.3">
      <c r="A13" s="22"/>
      <c r="B13" s="22"/>
      <c r="C13" s="22"/>
      <c r="D13" s="31"/>
      <c r="E13" s="31"/>
      <c r="F13" s="31"/>
      <c r="G13" s="32"/>
      <c r="H13" s="32"/>
      <c r="I13" s="32"/>
      <c r="J13" s="26"/>
    </row>
    <row r="14" spans="1:10" x14ac:dyDescent="0.3">
      <c r="A14" s="22"/>
      <c r="B14" s="22"/>
      <c r="C14" s="22"/>
      <c r="D14" s="31"/>
      <c r="E14" s="31"/>
      <c r="F14" s="31"/>
      <c r="G14" s="32"/>
      <c r="H14" s="32"/>
      <c r="I14" s="32"/>
      <c r="J14" s="26"/>
    </row>
    <row r="15" spans="1:10" x14ac:dyDescent="0.3">
      <c r="A15" s="22"/>
      <c r="B15" s="22"/>
      <c r="C15" s="22"/>
      <c r="D15" s="31"/>
      <c r="E15" s="31"/>
      <c r="F15" s="31"/>
      <c r="G15" s="32"/>
      <c r="H15" s="32"/>
      <c r="I15" s="32"/>
      <c r="J15" s="26"/>
    </row>
    <row r="16" spans="1:10" x14ac:dyDescent="0.3">
      <c r="A16" s="22"/>
      <c r="B16" s="22"/>
      <c r="C16" s="22"/>
      <c r="D16" s="31"/>
      <c r="E16" s="31"/>
      <c r="F16" s="31"/>
      <c r="G16" s="32"/>
      <c r="H16" s="32"/>
      <c r="I16" s="32"/>
      <c r="J16" s="26"/>
    </row>
    <row r="17" spans="1:10" x14ac:dyDescent="0.3">
      <c r="A17" s="22"/>
      <c r="B17" s="22"/>
      <c r="C17" s="22"/>
      <c r="D17" s="31"/>
      <c r="E17" s="31"/>
      <c r="F17" s="31"/>
      <c r="G17" s="32"/>
      <c r="H17" s="32"/>
      <c r="I17" s="32"/>
      <c r="J17" s="26"/>
    </row>
    <row r="18" spans="1:10" x14ac:dyDescent="0.3">
      <c r="A18" s="22"/>
      <c r="B18" s="22"/>
      <c r="C18" s="22"/>
      <c r="D18" s="31"/>
      <c r="E18" s="31"/>
      <c r="F18" s="31"/>
      <c r="G18" s="32"/>
      <c r="H18" s="32"/>
      <c r="I18" s="32"/>
      <c r="J18" s="26"/>
    </row>
    <row r="19" spans="1:10" x14ac:dyDescent="0.3">
      <c r="A19" s="22"/>
      <c r="B19" s="22"/>
      <c r="C19" s="22"/>
      <c r="D19" s="31"/>
      <c r="E19" s="31"/>
      <c r="F19" s="31"/>
      <c r="G19" s="32"/>
      <c r="H19" s="32"/>
      <c r="I19" s="32"/>
      <c r="J19" s="26"/>
    </row>
    <row r="20" spans="1:10" x14ac:dyDescent="0.3">
      <c r="A20" s="22"/>
      <c r="B20" s="22"/>
      <c r="C20" s="22"/>
      <c r="D20" s="31"/>
      <c r="E20" s="31"/>
      <c r="F20" s="31"/>
      <c r="G20" s="32"/>
      <c r="H20" s="32"/>
      <c r="I20" s="32"/>
      <c r="J20" s="26"/>
    </row>
    <row r="21" spans="1:10" x14ac:dyDescent="0.3">
      <c r="A21" s="22"/>
      <c r="B21" s="22"/>
      <c r="C21" s="22"/>
      <c r="D21" s="31"/>
      <c r="E21" s="31"/>
      <c r="F21" s="31"/>
      <c r="G21" s="32"/>
      <c r="H21" s="32"/>
      <c r="I21" s="32"/>
      <c r="J21" s="26"/>
    </row>
    <row r="22" spans="1:10" x14ac:dyDescent="0.3">
      <c r="A22" s="22"/>
      <c r="B22" s="22"/>
      <c r="C22" s="22"/>
      <c r="D22" s="31"/>
      <c r="E22" s="31"/>
      <c r="F22" s="31"/>
      <c r="G22" s="32"/>
      <c r="H22" s="32"/>
      <c r="I22" s="32"/>
      <c r="J22" s="26"/>
    </row>
    <row r="23" spans="1:10" x14ac:dyDescent="0.3">
      <c r="A23" s="22"/>
      <c r="B23" s="22"/>
      <c r="C23" s="22"/>
      <c r="D23" s="31"/>
      <c r="E23" s="31"/>
      <c r="F23" s="31"/>
      <c r="G23" s="32"/>
      <c r="H23" s="32"/>
      <c r="I23" s="32"/>
      <c r="J23" s="26"/>
    </row>
    <row r="24" spans="1:10" x14ac:dyDescent="0.3">
      <c r="A24" s="22"/>
      <c r="B24" s="22"/>
      <c r="C24" s="22"/>
      <c r="D24" s="31"/>
      <c r="E24" s="31"/>
      <c r="F24" s="31"/>
      <c r="G24" s="32"/>
      <c r="H24" s="32"/>
      <c r="I24" s="32"/>
      <c r="J24" s="26"/>
    </row>
    <row r="25" spans="1:10" x14ac:dyDescent="0.3">
      <c r="A25" s="22"/>
      <c r="B25" s="22"/>
      <c r="C25" s="22"/>
      <c r="D25" s="31"/>
      <c r="E25" s="31"/>
      <c r="F25" s="31"/>
      <c r="G25" s="32"/>
      <c r="H25" s="32"/>
      <c r="I25" s="32"/>
      <c r="J25" s="26"/>
    </row>
    <row r="26" spans="1:10" x14ac:dyDescent="0.3">
      <c r="A26" s="22"/>
      <c r="B26" s="22"/>
      <c r="C26" s="22"/>
      <c r="D26" s="31"/>
      <c r="E26" s="31"/>
      <c r="F26" s="31"/>
      <c r="G26" s="32"/>
      <c r="H26" s="32"/>
      <c r="I26" s="32"/>
      <c r="J26" s="26"/>
    </row>
    <row r="27" spans="1:10" x14ac:dyDescent="0.3">
      <c r="A27" s="22"/>
      <c r="B27" s="22"/>
      <c r="C27" s="22"/>
      <c r="D27" s="31"/>
      <c r="E27" s="31"/>
      <c r="F27" s="31"/>
      <c r="G27" s="32"/>
      <c r="H27" s="32"/>
      <c r="I27" s="32"/>
      <c r="J27" s="26"/>
    </row>
    <row r="28" spans="1:10" x14ac:dyDescent="0.3">
      <c r="A28" s="22"/>
      <c r="B28" s="22"/>
      <c r="C28" s="22"/>
      <c r="D28" s="31"/>
      <c r="E28" s="31"/>
      <c r="F28" s="31"/>
      <c r="G28" s="32"/>
      <c r="H28" s="32"/>
      <c r="I28" s="32"/>
      <c r="J28" s="26"/>
    </row>
    <row r="29" spans="1:10" x14ac:dyDescent="0.3">
      <c r="A29" s="22"/>
      <c r="B29" s="22"/>
      <c r="C29" s="22"/>
      <c r="D29" s="31"/>
      <c r="E29" s="31"/>
      <c r="F29" s="31"/>
      <c r="G29" s="32"/>
      <c r="H29" s="32"/>
      <c r="I29" s="32"/>
      <c r="J29" s="26"/>
    </row>
    <row r="30" spans="1:10" x14ac:dyDescent="0.3">
      <c r="A30" s="22"/>
      <c r="B30" s="22"/>
      <c r="C30" s="22"/>
      <c r="D30" s="31"/>
      <c r="E30" s="31"/>
      <c r="F30" s="31"/>
      <c r="G30" s="32"/>
      <c r="H30" s="32"/>
      <c r="I30" s="32"/>
      <c r="J30" s="26"/>
    </row>
    <row r="31" spans="1:10" x14ac:dyDescent="0.3">
      <c r="A31" s="22"/>
      <c r="B31" s="22"/>
      <c r="C31" s="22"/>
      <c r="D31" s="31"/>
      <c r="E31" s="31"/>
      <c r="F31" s="31"/>
      <c r="G31" s="32"/>
      <c r="H31" s="32"/>
      <c r="I31" s="32"/>
      <c r="J31" s="26"/>
    </row>
    <row r="32" spans="1:10" x14ac:dyDescent="0.3">
      <c r="A32" s="22"/>
      <c r="B32" s="22"/>
      <c r="C32" s="22"/>
      <c r="D32" s="31"/>
      <c r="E32" s="31"/>
      <c r="F32" s="31"/>
      <c r="G32" s="32"/>
      <c r="H32" s="32"/>
      <c r="I32" s="32"/>
      <c r="J32" s="26"/>
    </row>
    <row r="33" spans="1:10" x14ac:dyDescent="0.3">
      <c r="A33" s="22"/>
      <c r="B33" s="22"/>
      <c r="C33" s="22"/>
      <c r="D33" s="31"/>
      <c r="E33" s="31"/>
      <c r="F33" s="31"/>
      <c r="G33" s="32"/>
      <c r="H33" s="32"/>
      <c r="I33" s="32"/>
      <c r="J33" s="26"/>
    </row>
    <row r="34" spans="1:10" x14ac:dyDescent="0.3">
      <c r="A34" s="22"/>
      <c r="B34" s="22"/>
      <c r="C34" s="22"/>
      <c r="D34" s="31"/>
      <c r="E34" s="31"/>
      <c r="F34" s="31"/>
      <c r="G34" s="32"/>
      <c r="H34" s="32"/>
      <c r="I34" s="32"/>
      <c r="J34" s="26"/>
    </row>
    <row r="35" spans="1:10" x14ac:dyDescent="0.3">
      <c r="A35" s="22"/>
      <c r="B35" s="22"/>
      <c r="C35" s="22"/>
      <c r="D35" s="31"/>
      <c r="E35" s="31"/>
      <c r="F35" s="31"/>
      <c r="G35" s="32"/>
      <c r="H35" s="32"/>
      <c r="I35" s="32"/>
      <c r="J35" s="26"/>
    </row>
    <row r="36" spans="1:10" x14ac:dyDescent="0.3">
      <c r="A36" s="22"/>
      <c r="B36" s="22"/>
      <c r="C36" s="22"/>
      <c r="D36" s="31"/>
      <c r="E36" s="31"/>
      <c r="F36" s="31"/>
      <c r="G36" s="32"/>
      <c r="H36" s="32"/>
      <c r="I36" s="32"/>
      <c r="J36" s="26"/>
    </row>
    <row r="37" spans="1:10" x14ac:dyDescent="0.3">
      <c r="A37" s="22"/>
      <c r="B37" s="22"/>
      <c r="C37" s="22"/>
      <c r="D37" s="31"/>
      <c r="E37" s="31"/>
      <c r="F37" s="31"/>
      <c r="G37" s="32"/>
      <c r="H37" s="32"/>
      <c r="I37" s="32"/>
      <c r="J37" s="26"/>
    </row>
    <row r="38" spans="1:10" x14ac:dyDescent="0.3">
      <c r="A38" s="22"/>
      <c r="B38" s="22"/>
      <c r="C38" s="22"/>
      <c r="D38" s="31"/>
      <c r="E38" s="31"/>
      <c r="F38" s="31"/>
      <c r="G38" s="32"/>
      <c r="H38" s="32"/>
      <c r="I38" s="32"/>
      <c r="J38" s="26"/>
    </row>
    <row r="39" spans="1:10" x14ac:dyDescent="0.3">
      <c r="A39" s="22"/>
      <c r="B39" s="22"/>
      <c r="C39" s="22"/>
      <c r="D39" s="31"/>
      <c r="E39" s="31"/>
      <c r="F39" s="31"/>
      <c r="G39" s="32"/>
      <c r="H39" s="32"/>
      <c r="I39" s="32"/>
      <c r="J39" s="29"/>
    </row>
    <row r="40" spans="1:10" x14ac:dyDescent="0.3">
      <c r="A40" s="22"/>
      <c r="B40" s="22"/>
      <c r="C40" s="22"/>
      <c r="D40" s="31"/>
      <c r="E40" s="31"/>
      <c r="F40" s="31"/>
      <c r="G40" s="32"/>
      <c r="H40" s="32"/>
      <c r="I40" s="32"/>
      <c r="J40" s="26"/>
    </row>
    <row r="41" spans="1:10" x14ac:dyDescent="0.3">
      <c r="A41" s="22"/>
      <c r="B41" s="22"/>
      <c r="C41" s="22"/>
      <c r="D41" s="31"/>
      <c r="E41" s="31"/>
      <c r="F41" s="31"/>
      <c r="G41" s="32"/>
      <c r="H41" s="32"/>
      <c r="I41" s="32"/>
      <c r="J41" s="26"/>
    </row>
    <row r="42" spans="1:10" x14ac:dyDescent="0.3">
      <c r="A42" s="22"/>
      <c r="B42" s="22"/>
      <c r="C42" s="22"/>
      <c r="D42" s="31"/>
      <c r="E42" s="31"/>
      <c r="F42" s="31"/>
      <c r="G42" s="32"/>
      <c r="H42" s="32"/>
      <c r="I42" s="32"/>
      <c r="J42" s="26"/>
    </row>
    <row r="43" spans="1:10" x14ac:dyDescent="0.3">
      <c r="A43" s="22"/>
      <c r="B43" s="22"/>
      <c r="C43" s="22"/>
      <c r="D43" s="31"/>
      <c r="E43" s="31"/>
      <c r="F43" s="31"/>
      <c r="G43" s="32"/>
      <c r="H43" s="32"/>
      <c r="I43" s="32"/>
      <c r="J43" s="26"/>
    </row>
    <row r="44" spans="1:10" x14ac:dyDescent="0.3">
      <c r="A44" s="22"/>
      <c r="B44" s="22"/>
      <c r="C44" s="22"/>
      <c r="D44" s="31"/>
      <c r="E44" s="31"/>
      <c r="F44" s="31"/>
      <c r="G44" s="32"/>
      <c r="H44" s="32"/>
      <c r="I44" s="32"/>
      <c r="J44" s="26"/>
    </row>
    <row r="45" spans="1:10" x14ac:dyDescent="0.3">
      <c r="A45" s="22"/>
      <c r="B45" s="22"/>
      <c r="C45" s="22"/>
      <c r="D45" s="31"/>
      <c r="E45" s="31"/>
      <c r="F45" s="31"/>
      <c r="G45" s="32"/>
      <c r="H45" s="32"/>
      <c r="I45" s="32"/>
      <c r="J45" s="26"/>
    </row>
    <row r="46" spans="1:10" x14ac:dyDescent="0.3">
      <c r="A46" s="30"/>
      <c r="B46" s="30"/>
      <c r="E46" s="25"/>
      <c r="F46" s="25"/>
      <c r="G46" s="25"/>
      <c r="H46" s="26"/>
      <c r="I46" s="26"/>
      <c r="J46" s="26"/>
    </row>
    <row r="47" spans="1:10" x14ac:dyDescent="0.3">
      <c r="A47" s="30"/>
      <c r="B47" s="30"/>
      <c r="E47" s="25"/>
      <c r="F47" s="25"/>
      <c r="G47" s="25"/>
      <c r="H47" s="26"/>
      <c r="I47" s="26"/>
      <c r="J47" s="26"/>
    </row>
    <row r="48" spans="1:10" x14ac:dyDescent="0.3">
      <c r="A48" s="30"/>
      <c r="B48" s="30"/>
      <c r="E48" s="25"/>
      <c r="F48" s="25"/>
      <c r="G48" s="25"/>
      <c r="H48" s="26"/>
      <c r="I48" s="26"/>
      <c r="J48" s="26"/>
    </row>
    <row r="49" spans="1:10" x14ac:dyDescent="0.3">
      <c r="A49" s="30"/>
      <c r="B49" s="30"/>
      <c r="E49" s="25"/>
      <c r="F49" s="25"/>
      <c r="G49" s="25"/>
      <c r="H49" s="26"/>
      <c r="I49" s="26"/>
      <c r="J49" s="26"/>
    </row>
    <row r="50" spans="1:10" x14ac:dyDescent="0.3">
      <c r="A50" s="30"/>
      <c r="B50" s="30"/>
      <c r="E50" s="25"/>
      <c r="F50" s="25"/>
      <c r="G50" s="25"/>
      <c r="H50" s="26"/>
      <c r="I50" s="26"/>
      <c r="J50" s="26"/>
    </row>
    <row r="51" spans="1:10" x14ac:dyDescent="0.3">
      <c r="A51" s="30"/>
      <c r="B51" s="30"/>
      <c r="E51" s="25"/>
      <c r="F51" s="25"/>
      <c r="G51" s="25"/>
      <c r="H51" s="26"/>
      <c r="I51" s="26"/>
      <c r="J51" s="26"/>
    </row>
    <row r="52" spans="1:10" x14ac:dyDescent="0.3">
      <c r="A52" s="30"/>
      <c r="B52" s="30"/>
      <c r="E52" s="25"/>
      <c r="F52" s="25"/>
      <c r="G52" s="25"/>
      <c r="H52" s="26"/>
      <c r="I52" s="26"/>
      <c r="J52" s="26"/>
    </row>
    <row r="53" spans="1:10" x14ac:dyDescent="0.3">
      <c r="A53" s="30"/>
      <c r="B53" s="30"/>
      <c r="E53" s="25"/>
      <c r="F53" s="25"/>
      <c r="G53" s="25"/>
      <c r="H53" s="26"/>
      <c r="I53" s="26"/>
      <c r="J53" s="26"/>
    </row>
    <row r="54" spans="1:10" x14ac:dyDescent="0.3">
      <c r="A54" s="30"/>
      <c r="B54" s="30"/>
      <c r="E54" s="25"/>
      <c r="F54" s="25"/>
      <c r="G54" s="25"/>
      <c r="H54" s="26"/>
      <c r="I54" s="26"/>
      <c r="J54" s="26"/>
    </row>
    <row r="55" spans="1:10" x14ac:dyDescent="0.3">
      <c r="A55" s="30"/>
      <c r="B55" s="30"/>
      <c r="E55" s="25"/>
      <c r="F55" s="25"/>
      <c r="G55" s="25"/>
      <c r="H55" s="26"/>
      <c r="I55" s="26"/>
      <c r="J55" s="26"/>
    </row>
    <row r="56" spans="1:10" x14ac:dyDescent="0.3">
      <c r="A56" s="30"/>
      <c r="B56" s="30"/>
      <c r="E56" s="25"/>
      <c r="F56" s="25"/>
      <c r="G56" s="25"/>
      <c r="H56" s="26"/>
      <c r="I56" s="26"/>
      <c r="J56" s="26"/>
    </row>
    <row r="57" spans="1:10" x14ac:dyDescent="0.3">
      <c r="A57" s="30"/>
      <c r="B57" s="30"/>
      <c r="E57" s="25"/>
      <c r="F57" s="25"/>
      <c r="G57" s="25"/>
      <c r="H57" s="26"/>
      <c r="I57" s="26"/>
      <c r="J57" s="26"/>
    </row>
    <row r="58" spans="1:10" x14ac:dyDescent="0.3">
      <c r="A58" s="30"/>
      <c r="B58" s="30"/>
      <c r="E58" s="20"/>
      <c r="H58" s="27"/>
      <c r="I58" s="27"/>
      <c r="J58" s="27"/>
    </row>
    <row r="59" spans="1:10" x14ac:dyDescent="0.3">
      <c r="A59" s="30"/>
      <c r="B59" s="30"/>
      <c r="H59" s="27"/>
      <c r="I59" s="27"/>
      <c r="J59" s="27"/>
    </row>
  </sheetData>
  <pageMargins left="0.7" right="0.7" top="0.75" bottom="0.75" header="0.3" footer="0.3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E56"/>
  <sheetViews>
    <sheetView workbookViewId="0">
      <selection sqref="A1:B1048576"/>
    </sheetView>
  </sheetViews>
  <sheetFormatPr baseColWidth="10" defaultRowHeight="14.4" x14ac:dyDescent="0.3"/>
  <sheetData>
    <row r="1" spans="5:5" x14ac:dyDescent="0.3">
      <c r="E1" s="19"/>
    </row>
    <row r="2" spans="5:5" x14ac:dyDescent="0.3">
      <c r="E2" s="27"/>
    </row>
    <row r="3" spans="5:5" x14ac:dyDescent="0.3">
      <c r="E3" s="27"/>
    </row>
    <row r="4" spans="5:5" x14ac:dyDescent="0.3">
      <c r="E4" s="27"/>
    </row>
    <row r="5" spans="5:5" x14ac:dyDescent="0.3">
      <c r="E5" s="19"/>
    </row>
    <row r="6" spans="5:5" x14ac:dyDescent="0.3">
      <c r="E6" s="27"/>
    </row>
    <row r="7" spans="5:5" x14ac:dyDescent="0.3">
      <c r="E7" s="27"/>
    </row>
    <row r="8" spans="5:5" x14ac:dyDescent="0.3">
      <c r="E8" s="27"/>
    </row>
    <row r="9" spans="5:5" x14ac:dyDescent="0.3">
      <c r="E9" s="27"/>
    </row>
    <row r="10" spans="5:5" x14ac:dyDescent="0.3">
      <c r="E10" s="27"/>
    </row>
    <row r="11" spans="5:5" x14ac:dyDescent="0.3">
      <c r="E11" s="27"/>
    </row>
    <row r="19" spans="5:5" x14ac:dyDescent="0.3">
      <c r="E19" s="28"/>
    </row>
    <row r="20" spans="5:5" x14ac:dyDescent="0.3">
      <c r="E20" s="20"/>
    </row>
    <row r="29" spans="5:5" x14ac:dyDescent="0.3">
      <c r="E29" s="28"/>
    </row>
    <row r="35" spans="5:5" x14ac:dyDescent="0.3">
      <c r="E35" s="28"/>
    </row>
    <row r="42" spans="5:5" x14ac:dyDescent="0.3">
      <c r="E42" s="28"/>
    </row>
    <row r="43" spans="5:5" x14ac:dyDescent="0.3">
      <c r="E43" s="28"/>
    </row>
    <row r="50" spans="5:5" x14ac:dyDescent="0.3">
      <c r="E50" s="28"/>
    </row>
    <row r="51" spans="5:5" x14ac:dyDescent="0.3">
      <c r="E51" s="28"/>
    </row>
    <row r="56" spans="5:5" x14ac:dyDescent="0.3">
      <c r="E56" s="28"/>
    </row>
  </sheetData>
  <autoFilter ref="A1:E1">
    <sortState ref="A2:E59">
      <sortCondition ref="A1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G22"/>
  <sheetViews>
    <sheetView workbookViewId="0">
      <selection activeCell="B22" sqref="B1:H22"/>
    </sheetView>
  </sheetViews>
  <sheetFormatPr baseColWidth="10" defaultRowHeight="14.4" x14ac:dyDescent="0.3"/>
  <cols>
    <col min="4" max="4" width="15.6640625" customWidth="1"/>
  </cols>
  <sheetData>
    <row r="1" spans="6:6" x14ac:dyDescent="0.3">
      <c r="F1" s="19"/>
    </row>
    <row r="2" spans="6:6" x14ac:dyDescent="0.3">
      <c r="F2" s="19"/>
    </row>
    <row r="3" spans="6:6" x14ac:dyDescent="0.3">
      <c r="F3" s="19"/>
    </row>
    <row r="4" spans="6:6" x14ac:dyDescent="0.3">
      <c r="F4" s="19"/>
    </row>
    <row r="5" spans="6:6" x14ac:dyDescent="0.3">
      <c r="F5" s="19"/>
    </row>
    <row r="6" spans="6:6" x14ac:dyDescent="0.3">
      <c r="F6" s="19"/>
    </row>
    <row r="7" spans="6:6" x14ac:dyDescent="0.3">
      <c r="F7" s="19"/>
    </row>
    <row r="8" spans="6:6" x14ac:dyDescent="0.3">
      <c r="F8" s="19"/>
    </row>
    <row r="10" spans="6:6" x14ac:dyDescent="0.3">
      <c r="F10" s="19"/>
    </row>
    <row r="11" spans="6:6" x14ac:dyDescent="0.3">
      <c r="F11" s="19"/>
    </row>
    <row r="12" spans="6:6" x14ac:dyDescent="0.3">
      <c r="F12" s="19"/>
    </row>
    <row r="13" spans="6:6" x14ac:dyDescent="0.3">
      <c r="F13" s="19"/>
    </row>
    <row r="14" spans="6:6" x14ac:dyDescent="0.3">
      <c r="F14" s="19"/>
    </row>
    <row r="15" spans="6:6" x14ac:dyDescent="0.3">
      <c r="F15" s="19"/>
    </row>
    <row r="16" spans="6:6" x14ac:dyDescent="0.3">
      <c r="F16" s="19"/>
    </row>
    <row r="17" spans="6:7" x14ac:dyDescent="0.3">
      <c r="F17" s="20"/>
    </row>
    <row r="22" spans="6:7" x14ac:dyDescent="0.3">
      <c r="G22" s="19"/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5D4A97A6DADF4BA7FCE48CC79A6BD9" ma:contentTypeVersion="15" ma:contentTypeDescription="Opprett et nytt dokument." ma:contentTypeScope="" ma:versionID="6040642aeb5448b8314d0fa73065bbaf">
  <xsd:schema xmlns:xsd="http://www.w3.org/2001/XMLSchema" xmlns:xs="http://www.w3.org/2001/XMLSchema" xmlns:p="http://schemas.microsoft.com/office/2006/metadata/properties" xmlns:ns2="ea08695c-71a6-424d-b494-0382f1cd8949" xmlns:ns4="712f3002-266e-4d4e-9ea1-b15283d2fba1" xmlns:ns5="b31df2b4-6f12-4002-b3cc-9177f8e71527" targetNamespace="http://schemas.microsoft.com/office/2006/metadata/properties" ma:root="true" ma:fieldsID="c51e5fdead5d0eb1287aae87b91e1577" ns2:_="" ns4:_="" ns5:_="">
    <xsd:import namespace="ea08695c-71a6-424d-b494-0382f1cd8949"/>
    <xsd:import namespace="712f3002-266e-4d4e-9ea1-b15283d2fba1"/>
    <xsd:import namespace="b31df2b4-6f12-4002-b3cc-9177f8e71527"/>
    <xsd:element name="properties">
      <xsd:complexType>
        <xsd:sequence>
          <xsd:element name="documentManagement">
            <xsd:complexType>
              <xsd:all>
                <xsd:element ref="ns2:gb40dc7f2b9d47e88655990f6f9f4134" minOccurs="0"/>
                <xsd:element ref="ns2:TaxCatchAll" minOccurs="0"/>
                <xsd:element ref="ns2:d22229a14cba4c45b75955f9fd950afc" minOccurs="0"/>
                <xsd:element ref="ns2:p44d28c9d0b145379ee8c43e22284413" minOccurs="0"/>
                <xsd:element ref="ns4:SharedWithUsers" minOccurs="0"/>
                <xsd:element ref="ns4:SharedWithDetails" minOccurs="0"/>
                <xsd:element ref="ns2:d03e5549500345819f98d8dbc49daa6e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8695c-71a6-424d-b494-0382f1cd8949" elementFormDefault="qualified">
    <xsd:import namespace="http://schemas.microsoft.com/office/2006/documentManagement/types"/>
    <xsd:import namespace="http://schemas.microsoft.com/office/infopath/2007/PartnerControls"/>
    <xsd:element name="gb40dc7f2b9d47e88655990f6f9f4134" ma:index="9" nillable="true" ma:taxonomy="true" ma:internalName="gb40dc7f2b9d47e88655990f6f9f4134" ma:taxonomyFieldName="NSF_kategori" ma:displayName="NSF_kategori" ma:default="" ma:fieldId="{0b40dc7f-2b9d-47e8-8655-990f6f9f4134}" ma:taxonomyMulti="true" ma:sspId="e15a6db1-ea0c-4764-8265-6093ad78fa3b" ma:termSetId="7db4c022-b818-4a34-995b-7967bb781f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30d7da7a-4337-4844-a259-4cde6cf259eb}" ma:internalName="TaxCatchAll" ma:showField="CatchAllData" ma:web="712f3002-266e-4d4e-9ea1-b15283d2f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2229a14cba4c45b75955f9fd950afc" ma:index="12" nillable="true" ma:taxonomy="true" ma:internalName="d22229a14cba4c45b75955f9fd950afc" ma:taxonomyFieldName="Krets" ma:displayName="Krets" ma:default="" ma:fieldId="{d22229a1-4cba-4c45-b759-55f9fd950afc}" ma:sspId="e15a6db1-ea0c-4764-8265-6093ad78fa3b" ma:termSetId="95c76912-6bc2-4bc8-98a3-93f53b943d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4d28c9d0b145379ee8c43e22284413" ma:index="14" nillable="true" ma:taxonomy="true" ma:internalName="p44d28c9d0b145379ee8c43e22284413" ma:taxonomyFieldName="Dokumenttype" ma:displayName="Dokumenttype" ma:fieldId="{944d28c9-d0b1-4537-9ee8-c43e22284413}" ma:sspId="e15a6db1-ea0c-4764-8265-6093ad78fa3b" ma:termSetId="1046c103-6001-4432-88af-8ce40aab6d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3e5549500345819f98d8dbc49daa6e" ma:index="18" nillable="true" ma:taxonomy="true" ma:internalName="d03e5549500345819f98d8dbc49daa6e" ma:taxonomyFieldName="arGren" ma:displayName="Gren" ma:default="" ma:fieldId="{d03e5549-5003-4581-9f98-d8dbc49daa6e}" ma:taxonomyMulti="true" ma:sspId="e15a6db1-ea0c-4764-8265-6093ad78fa3b" ma:termSetId="df29e7b6-830d-4142-a885-97c0b83f6b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f3002-266e-4d4e-9ea1-b15283d2f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1df2b4-6f12-4002-b3cc-9177f8e715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2" nillable="true" ma:displayName="MediaServiceAuto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4d28c9d0b145379ee8c43e22284413 xmlns="ea08695c-71a6-424d-b494-0382f1cd8949">
      <Terms xmlns="http://schemas.microsoft.com/office/infopath/2007/PartnerControls"/>
    </p44d28c9d0b145379ee8c43e22284413>
    <d22229a14cba4c45b75955f9fd950afc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Oslo Skikrets</TermName>
          <TermId xmlns="http://schemas.microsoft.com/office/infopath/2007/PartnerControls">7807bbf4-b6ce-4701-8399-99f4e934f678</TermId>
        </TermInfo>
      </Terms>
    </d22229a14cba4c45b75955f9fd950afc>
    <TaxCatchAll xmlns="ea08695c-71a6-424d-b494-0382f1cd8949"/>
    <gb40dc7f2b9d47e88655990f6f9f4134 xmlns="ea08695c-71a6-424d-b494-0382f1cd8949">
      <Terms xmlns="http://schemas.microsoft.com/office/infopath/2007/PartnerControls"/>
    </gb40dc7f2b9d47e88655990f6f9f4134>
    <d03e5549500345819f98d8dbc49daa6e xmlns="ea08695c-71a6-424d-b494-0382f1cd89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Langrenn</TermName>
          <TermId xmlns="http://schemas.microsoft.com/office/infopath/2007/PartnerControls">7c6c92da-8793-4550-bbb9-8642f79ac364</TermId>
        </TermInfo>
      </Terms>
    </d03e5549500345819f98d8dbc49daa6e>
  </documentManagement>
</p:properties>
</file>

<file path=customXml/itemProps1.xml><?xml version="1.0" encoding="utf-8"?>
<ds:datastoreItem xmlns:ds="http://schemas.openxmlformats.org/officeDocument/2006/customXml" ds:itemID="{9D02AB58-1F4B-4A0E-8EB4-6EA1730C8C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8695c-71a6-424d-b494-0382f1cd8949"/>
    <ds:schemaRef ds:uri="712f3002-266e-4d4e-9ea1-b15283d2fba1"/>
    <ds:schemaRef ds:uri="b31df2b4-6f12-4002-b3cc-9177f8e715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AD1ACA-E0B9-472E-A11A-3EB70412C8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27267C-A3AE-4EA1-ACD7-272165F71CD3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ea08695c-71a6-424d-b494-0382f1cd8949"/>
    <ds:schemaRef ds:uri="712f3002-266e-4d4e-9ea1-b15283d2fba1"/>
    <ds:schemaRef ds:uri="http://schemas.microsoft.com/office/2006/metadata/properties"/>
    <ds:schemaRef ds:uri="b31df2b4-6f12-4002-b3cc-9177f8e71527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G 13 år</vt:lpstr>
      <vt:lpstr>J 13 år</vt:lpstr>
      <vt:lpstr>G 14 år</vt:lpstr>
      <vt:lpstr>J 14 år</vt:lpstr>
      <vt:lpstr>Ark2</vt:lpstr>
      <vt:lpstr>Ark3</vt:lpstr>
      <vt:lpstr>Ark1</vt:lpstr>
    </vt:vector>
  </TitlesOfParts>
  <Company>Astrup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Engen</dc:creator>
  <cp:lastModifiedBy>Toril Vik</cp:lastModifiedBy>
  <dcterms:created xsi:type="dcterms:W3CDTF">2017-01-08T12:27:46Z</dcterms:created>
  <dcterms:modified xsi:type="dcterms:W3CDTF">2018-01-11T11:55:35Z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0x010100255D4A97A6DADF4BA7FCE48CC79A6BD9</vt:lpwstr>
  </property>
</Properties>
</file>