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2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23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26.xml" ContentType="application/vnd.ms-excel.controlproperties+xml"/>
  <Override PartName="/xl/ctrlProps/ctrlProp15.xml" ContentType="application/vnd.ms-excel.controlproperties+xml"/>
  <Override PartName="/xl/ctrlProps/ctrlProp27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24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25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mrs/Grener/Langrenn/Resultater/2025/"/>
    </mc:Choice>
  </mc:AlternateContent>
  <xr:revisionPtr revIDLastSave="0" documentId="8_{020369BA-3E46-4956-BC40-E61846ED59BB}" xr6:coauthVersionLast="47" xr6:coauthVersionMax="47" xr10:uidLastSave="{00000000-0000-0000-0000-000000000000}"/>
  <bookViews>
    <workbookView xWindow="57480" yWindow="-120" windowWidth="29040" windowHeight="15720" tabRatio="769" firstSheet="16" activeTab="16" xr2:uid="{00000000-000D-0000-FFFF-FFFF00000000}"/>
  </bookViews>
  <sheets>
    <sheet name="Sheet1" sheetId="19" r:id="rId1"/>
    <sheet name="J13" sheetId="20" r:id="rId2"/>
    <sheet name="J14b" sheetId="18" r:id="rId3"/>
    <sheet name="G13" sheetId="21" r:id="rId4"/>
    <sheet name="G14b" sheetId="17" r:id="rId5"/>
    <sheet name="J15b" sheetId="1" r:id="rId6"/>
    <sheet name="J16b" sheetId="3" r:id="rId7"/>
    <sheet name="G15b" sheetId="2" r:id="rId8"/>
    <sheet name="G16b" sheetId="4" r:id="rId9"/>
    <sheet name="J17b" sheetId="5" r:id="rId10"/>
    <sheet name="K18b" sheetId="7" r:id="rId11"/>
    <sheet name="G17b" sheetId="6" r:id="rId12"/>
    <sheet name="M18b" sheetId="8" r:id="rId13"/>
    <sheet name="K19-20" sheetId="13" r:id="rId14"/>
    <sheet name="M19-20" sheetId="14" r:id="rId15"/>
    <sheet name="Kvinner senior" sheetId="15" r:id="rId16"/>
    <sheet name="Menn senior" sheetId="16" r:id="rId17"/>
  </sheets>
  <definedNames>
    <definedName name="_xlnm._FilterDatabase" localSheetId="4" hidden="1">G14b!$A$2:$AJ$17</definedName>
    <definedName name="_xlnm._FilterDatabase" localSheetId="7" hidden="1">G15b!$A$2:$AJ$14</definedName>
    <definedName name="_xlnm._FilterDatabase" localSheetId="8" hidden="1">G16b!$A$2:$AI$16</definedName>
    <definedName name="_xlnm._FilterDatabase" localSheetId="11" hidden="1">G17b!$A$2:$AJ$17</definedName>
    <definedName name="_xlnm._FilterDatabase" localSheetId="2" hidden="1">J14b!$A$2:$AM$10</definedName>
    <definedName name="_xlnm._FilterDatabase" localSheetId="5" hidden="1">J15b!$A$2:$AJ$14</definedName>
    <definedName name="_xlnm._FilterDatabase" localSheetId="6" hidden="1">J16b!$A$2:$AJ$9</definedName>
    <definedName name="_xlnm._FilterDatabase" localSheetId="9" hidden="1">J17b!$A$2:$AJ$8</definedName>
    <definedName name="_xlnm._FilterDatabase" localSheetId="10" hidden="1">K18b!$A$2:$AJ$11</definedName>
    <definedName name="_xlnm._FilterDatabase" localSheetId="13" hidden="1">'K19-20'!$A$2:$AJ$8</definedName>
    <definedName name="_xlnm._FilterDatabase" localSheetId="15" hidden="1">'Kvinner senior'!$A$2:$AJ$7</definedName>
    <definedName name="_xlnm._FilterDatabase" localSheetId="12" hidden="1">M18b!$A$2:$AJ$13</definedName>
    <definedName name="_xlnm._FilterDatabase" localSheetId="14" hidden="1">'M19-20'!$A$2:$AJ$15</definedName>
    <definedName name="_xlnm._FilterDatabase" localSheetId="16" hidden="1">'Menn senior'!$A$2:$AJ$16</definedName>
    <definedName name="_xlnm.Print_Area" localSheetId="3">'G13'!$A$1:$N$38</definedName>
    <definedName name="_xlnm.Print_Area" localSheetId="4">G14b!$A$1:$N$37</definedName>
    <definedName name="_xlnm.Print_Area" localSheetId="7">G15b!$A$1:$N$44</definedName>
    <definedName name="_xlnm.Print_Area" localSheetId="8">G16b!$A$1:$N$44</definedName>
    <definedName name="_xlnm.Print_Area" localSheetId="11">G17b!$A$1:$N$42</definedName>
    <definedName name="_xlnm.Print_Area" localSheetId="1">'J13'!$A$1:$N$32</definedName>
    <definedName name="_xlnm.Print_Area" localSheetId="2">J14b!$A$1:$N$37</definedName>
    <definedName name="_xlnm.Print_Area" localSheetId="5">J15b!$A$1:$N$45</definedName>
    <definedName name="_xlnm.Print_Area" localSheetId="6">J16b!$A$1:$N$44</definedName>
    <definedName name="_xlnm.Print_Area" localSheetId="9">J17b!$A$1:$N$43</definedName>
    <definedName name="_xlnm.Print_Area" localSheetId="10">K18b!$A$1:$N$44</definedName>
    <definedName name="_xlnm.Print_Area" localSheetId="13">'K19-20'!$A$1:$N$44</definedName>
    <definedName name="_xlnm.Print_Area" localSheetId="15">'Kvinner senior'!$A$1:$N$44</definedName>
    <definedName name="_xlnm.Print_Area" localSheetId="12">M18b!$A$1:$N$41</definedName>
    <definedName name="_xlnm.Print_Area" localSheetId="14">'M19-20'!$A$1:$N$44</definedName>
    <definedName name="_xlnm.Print_Area" localSheetId="16">'Menn senior'!$A$1:$N$41</definedName>
    <definedName name="_xlnm.Print_Area" localSheetId="0">Sheet1!$A$1:$P$35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U6" i="16"/>
  <c r="U7" i="16"/>
  <c r="U8" i="16"/>
  <c r="U9" i="16"/>
  <c r="U10" i="16"/>
  <c r="U11" i="16"/>
  <c r="U12" i="16"/>
  <c r="U14" i="16"/>
  <c r="U15" i="16"/>
  <c r="U16" i="16"/>
  <c r="U17" i="16"/>
  <c r="U18" i="16"/>
  <c r="U19" i="16"/>
  <c r="U20" i="16"/>
  <c r="U21" i="16"/>
  <c r="U5" i="16"/>
  <c r="U6" i="15"/>
  <c r="U5" i="15"/>
  <c r="U6" i="14"/>
  <c r="U7" i="14"/>
  <c r="U8" i="14"/>
  <c r="U9" i="14"/>
  <c r="U10" i="14"/>
  <c r="U11" i="14"/>
  <c r="U12" i="14"/>
  <c r="U13" i="14"/>
  <c r="U5" i="14"/>
  <c r="U6" i="13"/>
  <c r="U5" i="13"/>
  <c r="U6" i="8"/>
  <c r="U7" i="8"/>
  <c r="U8" i="8"/>
  <c r="U9" i="8"/>
  <c r="U5" i="8"/>
  <c r="U7" i="6"/>
  <c r="U8" i="6"/>
  <c r="U9" i="6"/>
  <c r="U5" i="6"/>
  <c r="U5" i="7"/>
  <c r="U6" i="5"/>
  <c r="U7" i="5"/>
  <c r="U6" i="4"/>
  <c r="U8" i="4"/>
  <c r="U9" i="4"/>
  <c r="U10" i="4"/>
  <c r="U6" i="2"/>
  <c r="U7" i="2"/>
  <c r="U8" i="2"/>
  <c r="U9" i="2"/>
  <c r="U10" i="2"/>
  <c r="U11" i="2"/>
  <c r="U12" i="2"/>
  <c r="U5" i="2"/>
  <c r="U7" i="3"/>
  <c r="U8" i="3"/>
  <c r="U9" i="3"/>
  <c r="U6" i="1"/>
  <c r="U7" i="1"/>
  <c r="U8" i="1"/>
  <c r="U9" i="1"/>
  <c r="U10" i="1"/>
  <c r="U6" i="17"/>
  <c r="U7" i="17"/>
  <c r="U8" i="17"/>
  <c r="U9" i="17"/>
  <c r="U10" i="17"/>
  <c r="U11" i="17"/>
  <c r="U5" i="17"/>
  <c r="U6" i="21"/>
  <c r="U7" i="21"/>
  <c r="U8" i="21"/>
  <c r="U9" i="21"/>
  <c r="U10" i="21"/>
  <c r="U11" i="21"/>
  <c r="U12" i="21"/>
  <c r="U13" i="21"/>
  <c r="U14" i="21"/>
  <c r="U15" i="21"/>
  <c r="U9" i="18"/>
  <c r="U10" i="18"/>
  <c r="N5" i="18"/>
  <c r="N21" i="16"/>
  <c r="V21" i="16"/>
  <c r="W21" i="16"/>
  <c r="X21" i="16"/>
  <c r="Y21" i="16"/>
  <c r="Z21" i="16"/>
  <c r="AA21" i="16"/>
  <c r="AB21" i="16"/>
  <c r="AD21" i="16"/>
  <c r="AE21" i="16"/>
  <c r="AF21" i="16"/>
  <c r="S21" i="16" s="1"/>
  <c r="R21" i="16" s="1"/>
  <c r="O21" i="16" s="1"/>
  <c r="T21" i="16" s="1"/>
  <c r="AG21" i="16"/>
  <c r="AH21" i="16"/>
  <c r="AI21" i="16"/>
  <c r="AJ21" i="16"/>
  <c r="AK21" i="16"/>
  <c r="AL21" i="16"/>
  <c r="AM21" i="16"/>
  <c r="AN21" i="16"/>
  <c r="P11" i="17"/>
  <c r="S9" i="6"/>
  <c r="V9" i="6"/>
  <c r="W9" i="6"/>
  <c r="X9" i="6"/>
  <c r="Y9" i="6"/>
  <c r="Z9" i="6"/>
  <c r="AA9" i="6"/>
  <c r="AB9" i="6"/>
  <c r="V10" i="6"/>
  <c r="W10" i="6"/>
  <c r="X10" i="6"/>
  <c r="Y10" i="6"/>
  <c r="Z10" i="6"/>
  <c r="AA10" i="6"/>
  <c r="AB10" i="6"/>
  <c r="AF9" i="6"/>
  <c r="AG9" i="6"/>
  <c r="AH9" i="6"/>
  <c r="AI9" i="6"/>
  <c r="AJ9" i="6"/>
  <c r="AK9" i="6"/>
  <c r="AL9" i="6"/>
  <c r="AM9" i="6"/>
  <c r="AN9" i="6"/>
  <c r="AF10" i="6"/>
  <c r="AG10" i="6"/>
  <c r="AH10" i="6"/>
  <c r="AI10" i="6"/>
  <c r="AJ10" i="6"/>
  <c r="AK10" i="6"/>
  <c r="S10" i="6" s="1"/>
  <c r="AL10" i="6"/>
  <c r="AM10" i="6"/>
  <c r="AN10" i="6"/>
  <c r="AG10" i="18"/>
  <c r="AH10" i="18"/>
  <c r="AI10" i="18"/>
  <c r="AJ10" i="18"/>
  <c r="AK10" i="18"/>
  <c r="S10" i="18" s="1"/>
  <c r="R10" i="18" s="1"/>
  <c r="O10" i="18" s="1"/>
  <c r="T10" i="18" s="1"/>
  <c r="AL10" i="18"/>
  <c r="AM10" i="18"/>
  <c r="AN10" i="18"/>
  <c r="V10" i="18"/>
  <c r="W10" i="18"/>
  <c r="X10" i="18"/>
  <c r="Y10" i="18"/>
  <c r="Z10" i="18"/>
  <c r="AA10" i="18"/>
  <c r="AB10" i="18"/>
  <c r="N10" i="18"/>
  <c r="AF10" i="18"/>
  <c r="AD6" i="3"/>
  <c r="AE6" i="3"/>
  <c r="AF6" i="3"/>
  <c r="AG6" i="3"/>
  <c r="AH6" i="3"/>
  <c r="AI6" i="3"/>
  <c r="AJ6" i="3"/>
  <c r="AD7" i="3"/>
  <c r="AE7" i="3"/>
  <c r="AF7" i="3"/>
  <c r="AG7" i="3"/>
  <c r="AH7" i="3"/>
  <c r="AI7" i="3"/>
  <c r="AJ7" i="3"/>
  <c r="AD8" i="3"/>
  <c r="AE8" i="3"/>
  <c r="AF8" i="3"/>
  <c r="AG8" i="3"/>
  <c r="AH8" i="3"/>
  <c r="AI8" i="3"/>
  <c r="AJ8" i="3"/>
  <c r="AD9" i="3"/>
  <c r="S9" i="3" s="1"/>
  <c r="R9" i="3" s="1"/>
  <c r="O9" i="3" s="1"/>
  <c r="T9" i="3" s="1"/>
  <c r="AE9" i="3"/>
  <c r="AF9" i="3"/>
  <c r="AG9" i="3"/>
  <c r="AH9" i="3"/>
  <c r="AI9" i="3"/>
  <c r="AJ9" i="3"/>
  <c r="AD10" i="3"/>
  <c r="AE10" i="3"/>
  <c r="AF10" i="3"/>
  <c r="AG10" i="3"/>
  <c r="AH10" i="3"/>
  <c r="AI10" i="3"/>
  <c r="AJ10" i="3"/>
  <c r="AD5" i="7"/>
  <c r="AD6" i="7"/>
  <c r="AD7" i="7"/>
  <c r="AE7" i="7"/>
  <c r="AF7" i="7"/>
  <c r="AG7" i="7"/>
  <c r="AH7" i="7"/>
  <c r="AI7" i="7"/>
  <c r="AJ7" i="7"/>
  <c r="AK7" i="7"/>
  <c r="AL7" i="7"/>
  <c r="AM7" i="7"/>
  <c r="AN7" i="7"/>
  <c r="N7" i="7"/>
  <c r="V7" i="7"/>
  <c r="W7" i="7"/>
  <c r="X7" i="7"/>
  <c r="Y7" i="7"/>
  <c r="Z7" i="7"/>
  <c r="AA7" i="7"/>
  <c r="AB7" i="7"/>
  <c r="R9" i="6"/>
  <c r="O9" i="6" s="1"/>
  <c r="T9" i="6" s="1"/>
  <c r="AB10" i="3"/>
  <c r="AB9" i="3"/>
  <c r="Z9" i="3"/>
  <c r="Z10" i="3"/>
  <c r="Y9" i="3"/>
  <c r="Y10" i="3"/>
  <c r="X9" i="3"/>
  <c r="X10" i="3"/>
  <c r="W9" i="3"/>
  <c r="W10" i="3"/>
  <c r="AB8" i="3"/>
  <c r="V9" i="3"/>
  <c r="V10" i="3"/>
  <c r="U10" i="3" s="1"/>
  <c r="R6" i="16"/>
  <c r="R7" i="16"/>
  <c r="R9" i="16"/>
  <c r="R5" i="16"/>
  <c r="R6" i="15"/>
  <c r="R5" i="15"/>
  <c r="R6" i="14"/>
  <c r="R7" i="14"/>
  <c r="R8" i="14"/>
  <c r="R9" i="14"/>
  <c r="R11" i="14"/>
  <c r="R12" i="14"/>
  <c r="R13" i="14"/>
  <c r="R5" i="14"/>
  <c r="R7" i="8"/>
  <c r="R8" i="8"/>
  <c r="R5" i="8"/>
  <c r="R7" i="6"/>
  <c r="R5" i="6"/>
  <c r="R6" i="5"/>
  <c r="R7" i="5"/>
  <c r="R8" i="5"/>
  <c r="R8" i="4"/>
  <c r="R9" i="4"/>
  <c r="R10" i="4"/>
  <c r="R6" i="2"/>
  <c r="R7" i="2"/>
  <c r="R8" i="2"/>
  <c r="R9" i="2"/>
  <c r="R10" i="2"/>
  <c r="R11" i="2"/>
  <c r="R12" i="2"/>
  <c r="R5" i="2"/>
  <c r="R7" i="1"/>
  <c r="R9" i="1"/>
  <c r="R10" i="1"/>
  <c r="R8" i="17"/>
  <c r="R9" i="17"/>
  <c r="R10" i="17"/>
  <c r="R11" i="17"/>
  <c r="R5" i="17"/>
  <c r="R8" i="21"/>
  <c r="R9" i="21"/>
  <c r="R10" i="21"/>
  <c r="R11" i="21"/>
  <c r="R12" i="21"/>
  <c r="R13" i="21"/>
  <c r="R14" i="21"/>
  <c r="R15" i="21"/>
  <c r="R6" i="20"/>
  <c r="R7" i="20"/>
  <c r="R8" i="20"/>
  <c r="R9" i="20"/>
  <c r="R10" i="20"/>
  <c r="V7" i="8"/>
  <c r="W7" i="8"/>
  <c r="X7" i="8"/>
  <c r="Y7" i="8"/>
  <c r="Z7" i="8"/>
  <c r="AA7" i="8"/>
  <c r="AB7" i="8"/>
  <c r="AD7" i="8"/>
  <c r="AE7" i="8"/>
  <c r="AF7" i="8"/>
  <c r="AG7" i="8"/>
  <c r="AH7" i="8"/>
  <c r="AI7" i="8"/>
  <c r="AJ7" i="8"/>
  <c r="AK7" i="8"/>
  <c r="AL7" i="8"/>
  <c r="AM7" i="8"/>
  <c r="AN7" i="8"/>
  <c r="V8" i="8"/>
  <c r="W8" i="8"/>
  <c r="X8" i="8"/>
  <c r="Y8" i="8"/>
  <c r="Z8" i="8"/>
  <c r="AA8" i="8"/>
  <c r="AB8" i="8"/>
  <c r="AD8" i="8"/>
  <c r="AE8" i="8"/>
  <c r="AF8" i="8"/>
  <c r="AG8" i="8"/>
  <c r="AH8" i="8"/>
  <c r="AI8" i="8"/>
  <c r="AJ8" i="8"/>
  <c r="AK8" i="8"/>
  <c r="AL8" i="8"/>
  <c r="AM8" i="8"/>
  <c r="AN8" i="8"/>
  <c r="V9" i="8"/>
  <c r="W9" i="8"/>
  <c r="X9" i="8"/>
  <c r="Y9" i="8"/>
  <c r="Z9" i="8"/>
  <c r="AA9" i="8"/>
  <c r="AB9" i="8"/>
  <c r="AD9" i="8"/>
  <c r="AE9" i="8"/>
  <c r="AF9" i="8"/>
  <c r="AG9" i="8"/>
  <c r="AH9" i="8"/>
  <c r="AI9" i="8"/>
  <c r="AJ9" i="8"/>
  <c r="AK9" i="8"/>
  <c r="AL9" i="8"/>
  <c r="AM9" i="8"/>
  <c r="AN9" i="8"/>
  <c r="N5" i="4"/>
  <c r="N10" i="1"/>
  <c r="V10" i="1"/>
  <c r="W10" i="1"/>
  <c r="X10" i="1"/>
  <c r="Y10" i="1"/>
  <c r="Z10" i="1"/>
  <c r="AA10" i="1"/>
  <c r="AB10" i="1"/>
  <c r="AD10" i="1"/>
  <c r="S10" i="1" s="1"/>
  <c r="O10" i="1" s="1"/>
  <c r="T10" i="1" s="1"/>
  <c r="AD10" i="4"/>
  <c r="AE10" i="4"/>
  <c r="AF10" i="4"/>
  <c r="AG10" i="4"/>
  <c r="AH10" i="4"/>
  <c r="AI10" i="4"/>
  <c r="AJ10" i="4"/>
  <c r="AK10" i="4"/>
  <c r="AL10" i="4"/>
  <c r="AE9" i="4"/>
  <c r="AF9" i="4"/>
  <c r="AG9" i="4"/>
  <c r="AH9" i="4"/>
  <c r="AI9" i="4"/>
  <c r="AJ9" i="4"/>
  <c r="AK9" i="4"/>
  <c r="AL9" i="4"/>
  <c r="AC10" i="4"/>
  <c r="V10" i="4"/>
  <c r="W10" i="4"/>
  <c r="X10" i="4"/>
  <c r="Y10" i="4"/>
  <c r="Z10" i="4"/>
  <c r="AA10" i="4"/>
  <c r="AH7" i="4"/>
  <c r="AE7" i="4"/>
  <c r="AD7" i="4"/>
  <c r="N10" i="4"/>
  <c r="AI7" i="5"/>
  <c r="AJ7" i="5"/>
  <c r="AK7" i="5"/>
  <c r="AL7" i="5"/>
  <c r="AM7" i="5"/>
  <c r="AN7" i="5"/>
  <c r="AD7" i="5"/>
  <c r="AH7" i="5"/>
  <c r="AG7" i="5"/>
  <c r="AF7" i="5"/>
  <c r="AE7" i="5"/>
  <c r="Y7" i="5"/>
  <c r="Z7" i="5"/>
  <c r="AA7" i="5"/>
  <c r="AB7" i="5"/>
  <c r="X7" i="5"/>
  <c r="W7" i="5"/>
  <c r="V7" i="5"/>
  <c r="N7" i="5"/>
  <c r="N7" i="8"/>
  <c r="N8" i="8"/>
  <c r="N9" i="8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5" i="16"/>
  <c r="N5" i="14"/>
  <c r="N6" i="17"/>
  <c r="N14" i="21"/>
  <c r="V14" i="21"/>
  <c r="W14" i="21"/>
  <c r="X14" i="21"/>
  <c r="Y14" i="21"/>
  <c r="Z14" i="21"/>
  <c r="AA14" i="21"/>
  <c r="AB14" i="21"/>
  <c r="AD14" i="21"/>
  <c r="AE14" i="21"/>
  <c r="AF14" i="21"/>
  <c r="AG14" i="21"/>
  <c r="AH14" i="21"/>
  <c r="AI14" i="21"/>
  <c r="AJ14" i="21"/>
  <c r="AK14" i="21"/>
  <c r="AL14" i="21"/>
  <c r="AM14" i="21"/>
  <c r="AN14" i="21"/>
  <c r="U10" i="6" l="1"/>
  <c r="U7" i="7"/>
  <c r="R10" i="6"/>
  <c r="S7" i="7"/>
  <c r="R7" i="7" s="1"/>
  <c r="S10" i="3"/>
  <c r="R10" i="3" s="1"/>
  <c r="S9" i="8"/>
  <c r="S8" i="8"/>
  <c r="O8" i="8" s="1"/>
  <c r="T8" i="8" s="1"/>
  <c r="S7" i="8"/>
  <c r="O7" i="8" s="1"/>
  <c r="T7" i="8" s="1"/>
  <c r="S10" i="4"/>
  <c r="S7" i="5"/>
  <c r="S14" i="21"/>
  <c r="O14" i="21" s="1"/>
  <c r="T14" i="21" s="1"/>
  <c r="V13" i="16"/>
  <c r="W13" i="16"/>
  <c r="X13" i="16"/>
  <c r="Y13" i="16"/>
  <c r="Z13" i="16"/>
  <c r="AA13" i="16"/>
  <c r="AB13" i="16"/>
  <c r="AD13" i="16"/>
  <c r="AE13" i="16"/>
  <c r="AF13" i="16"/>
  <c r="AG13" i="16"/>
  <c r="AH13" i="16"/>
  <c r="AI13" i="16"/>
  <c r="AJ13" i="16"/>
  <c r="AK13" i="16"/>
  <c r="AL13" i="16"/>
  <c r="AM13" i="16"/>
  <c r="AN13" i="16"/>
  <c r="N11" i="14"/>
  <c r="V11" i="14"/>
  <c r="W11" i="14"/>
  <c r="X11" i="14"/>
  <c r="Y11" i="14"/>
  <c r="Z11" i="14"/>
  <c r="AA11" i="14"/>
  <c r="AB11" i="14"/>
  <c r="AD11" i="14"/>
  <c r="AE11" i="14"/>
  <c r="AF11" i="14"/>
  <c r="AG11" i="14"/>
  <c r="AH11" i="14"/>
  <c r="AI11" i="14"/>
  <c r="AJ11" i="14"/>
  <c r="AK11" i="14"/>
  <c r="AL11" i="14"/>
  <c r="AM11" i="14"/>
  <c r="AN11" i="14"/>
  <c r="U13" i="16" l="1"/>
  <c r="P21" i="16" s="1"/>
  <c r="R9" i="8"/>
  <c r="O9" i="8" s="1"/>
  <c r="T9" i="8" s="1"/>
  <c r="S13" i="16"/>
  <c r="S11" i="14"/>
  <c r="O11" i="14" s="1"/>
  <c r="T11" i="14" s="1"/>
  <c r="N6" i="15"/>
  <c r="V6" i="15"/>
  <c r="W6" i="15"/>
  <c r="X6" i="15"/>
  <c r="Y6" i="15"/>
  <c r="Z6" i="15"/>
  <c r="AA6" i="15"/>
  <c r="AB6" i="15"/>
  <c r="AD6" i="15"/>
  <c r="AE6" i="15"/>
  <c r="AF6" i="15"/>
  <c r="AG6" i="15"/>
  <c r="AH6" i="15"/>
  <c r="AI6" i="15"/>
  <c r="AJ6" i="15"/>
  <c r="AK6" i="15"/>
  <c r="AL6" i="15"/>
  <c r="AM6" i="15"/>
  <c r="AN6" i="15"/>
  <c r="V10" i="16"/>
  <c r="W10" i="16"/>
  <c r="X10" i="16"/>
  <c r="Y10" i="16"/>
  <c r="Z10" i="16"/>
  <c r="AA10" i="16"/>
  <c r="AB10" i="16"/>
  <c r="AD10" i="16"/>
  <c r="AE10" i="16"/>
  <c r="AF10" i="16"/>
  <c r="AG10" i="16"/>
  <c r="AH10" i="16"/>
  <c r="AI10" i="16"/>
  <c r="AJ10" i="16"/>
  <c r="AK10" i="16"/>
  <c r="AL10" i="16"/>
  <c r="AM10" i="16"/>
  <c r="AN10" i="16"/>
  <c r="N6" i="8"/>
  <c r="V6" i="8"/>
  <c r="W6" i="8"/>
  <c r="X6" i="8"/>
  <c r="Y6" i="8"/>
  <c r="Z6" i="8"/>
  <c r="AA6" i="8"/>
  <c r="AB6" i="8"/>
  <c r="AD6" i="8"/>
  <c r="AE6" i="8"/>
  <c r="AF6" i="8"/>
  <c r="AG6" i="8"/>
  <c r="AH6" i="8"/>
  <c r="AI6" i="8"/>
  <c r="AJ6" i="8"/>
  <c r="AK6" i="8"/>
  <c r="AL6" i="8"/>
  <c r="AM6" i="8"/>
  <c r="AN6" i="8"/>
  <c r="N11" i="17"/>
  <c r="V11" i="17"/>
  <c r="W11" i="17"/>
  <c r="X11" i="17"/>
  <c r="Y11" i="17"/>
  <c r="Z11" i="17"/>
  <c r="AA11" i="17"/>
  <c r="AB11" i="17"/>
  <c r="AD11" i="17"/>
  <c r="AE11" i="17"/>
  <c r="AF11" i="17"/>
  <c r="AG11" i="17"/>
  <c r="AH11" i="17"/>
  <c r="AI11" i="17"/>
  <c r="AJ11" i="17"/>
  <c r="AK11" i="17"/>
  <c r="AL11" i="17"/>
  <c r="AM11" i="17"/>
  <c r="AN11" i="17"/>
  <c r="N12" i="21"/>
  <c r="V12" i="21"/>
  <c r="W12" i="21"/>
  <c r="X12" i="21"/>
  <c r="Y12" i="21"/>
  <c r="Z12" i="21"/>
  <c r="AA12" i="21"/>
  <c r="AB12" i="21"/>
  <c r="AD12" i="21"/>
  <c r="AE12" i="21"/>
  <c r="AF12" i="21"/>
  <c r="AG12" i="21"/>
  <c r="AH12" i="21"/>
  <c r="AI12" i="21"/>
  <c r="AJ12" i="21"/>
  <c r="AK12" i="21"/>
  <c r="AL12" i="21"/>
  <c r="AM12" i="21"/>
  <c r="AN12" i="21"/>
  <c r="N15" i="21"/>
  <c r="V15" i="21"/>
  <c r="W15" i="21"/>
  <c r="X15" i="21"/>
  <c r="Y15" i="21"/>
  <c r="Z15" i="21"/>
  <c r="AA15" i="21"/>
  <c r="AB15" i="21"/>
  <c r="AD15" i="21"/>
  <c r="AE15" i="21"/>
  <c r="AF15" i="21"/>
  <c r="AG15" i="21"/>
  <c r="AH15" i="21"/>
  <c r="AI15" i="21"/>
  <c r="AJ15" i="21"/>
  <c r="AK15" i="21"/>
  <c r="AL15" i="21"/>
  <c r="AM15" i="21"/>
  <c r="AN15" i="21"/>
  <c r="N11" i="21"/>
  <c r="V11" i="21"/>
  <c r="W11" i="21"/>
  <c r="X11" i="21"/>
  <c r="Y11" i="21"/>
  <c r="Z11" i="21"/>
  <c r="AA11" i="21"/>
  <c r="AB11" i="21"/>
  <c r="AD11" i="21"/>
  <c r="AE11" i="21"/>
  <c r="AF11" i="21"/>
  <c r="AG11" i="21"/>
  <c r="AH11" i="21"/>
  <c r="AI11" i="21"/>
  <c r="AJ11" i="21"/>
  <c r="AK11" i="21"/>
  <c r="AL11" i="21"/>
  <c r="AM11" i="21"/>
  <c r="AN11" i="21"/>
  <c r="N10" i="20"/>
  <c r="V10" i="20"/>
  <c r="W10" i="20"/>
  <c r="X10" i="20"/>
  <c r="Y10" i="20"/>
  <c r="Z10" i="20"/>
  <c r="AA10" i="20"/>
  <c r="AB10" i="20"/>
  <c r="AD10" i="20"/>
  <c r="AE10" i="20"/>
  <c r="AF10" i="20"/>
  <c r="AG10" i="20"/>
  <c r="AH10" i="20"/>
  <c r="AI10" i="20"/>
  <c r="AJ10" i="20"/>
  <c r="AK10" i="20"/>
  <c r="AL10" i="20"/>
  <c r="AM10" i="20"/>
  <c r="AN10" i="20"/>
  <c r="N8" i="20"/>
  <c r="V8" i="20"/>
  <c r="W8" i="20"/>
  <c r="X8" i="20"/>
  <c r="Y8" i="20"/>
  <c r="Z8" i="20"/>
  <c r="AA8" i="20"/>
  <c r="AB8" i="20"/>
  <c r="AD8" i="20"/>
  <c r="AE8" i="20"/>
  <c r="AF8" i="20"/>
  <c r="AG8" i="20"/>
  <c r="AH8" i="20"/>
  <c r="AI8" i="20"/>
  <c r="AJ8" i="20"/>
  <c r="AK8" i="20"/>
  <c r="AL8" i="20"/>
  <c r="AM8" i="20"/>
  <c r="AN8" i="20"/>
  <c r="R13" i="16" l="1"/>
  <c r="S8" i="20"/>
  <c r="S10" i="20"/>
  <c r="O10" i="20" s="1"/>
  <c r="T10" i="20" s="1"/>
  <c r="S6" i="15"/>
  <c r="O6" i="15" s="1"/>
  <c r="T6" i="15" s="1"/>
  <c r="S10" i="16"/>
  <c r="S6" i="8"/>
  <c r="R6" i="8" s="1"/>
  <c r="S11" i="17"/>
  <c r="O11" i="17" s="1"/>
  <c r="T11" i="17" s="1"/>
  <c r="S15" i="21"/>
  <c r="O15" i="21" s="1"/>
  <c r="T15" i="21" s="1"/>
  <c r="S12" i="21"/>
  <c r="O12" i="21" s="1"/>
  <c r="T12" i="21" s="1"/>
  <c r="S11" i="21"/>
  <c r="O11" i="21" s="1"/>
  <c r="T11" i="21" s="1"/>
  <c r="U8" i="20"/>
  <c r="U10" i="20"/>
  <c r="N6" i="13"/>
  <c r="V6" i="13"/>
  <c r="W6" i="13"/>
  <c r="X6" i="13"/>
  <c r="Y6" i="13"/>
  <c r="Z6" i="13"/>
  <c r="AA6" i="13"/>
  <c r="AB6" i="13"/>
  <c r="AD6" i="13"/>
  <c r="AE6" i="13"/>
  <c r="AF6" i="13"/>
  <c r="AG6" i="13"/>
  <c r="AH6" i="13"/>
  <c r="AI6" i="13"/>
  <c r="AJ6" i="13"/>
  <c r="AK6" i="13"/>
  <c r="AL6" i="13"/>
  <c r="AM6" i="13"/>
  <c r="AN6" i="13"/>
  <c r="N12" i="14"/>
  <c r="V12" i="14"/>
  <c r="W12" i="14"/>
  <c r="X12" i="14"/>
  <c r="Y12" i="14"/>
  <c r="Z12" i="14"/>
  <c r="AA12" i="14"/>
  <c r="AB12" i="14"/>
  <c r="AD12" i="14"/>
  <c r="AE12" i="14"/>
  <c r="AF12" i="14"/>
  <c r="AG12" i="14"/>
  <c r="AH12" i="14"/>
  <c r="AI12" i="14"/>
  <c r="AJ12" i="14"/>
  <c r="AK12" i="14"/>
  <c r="AL12" i="14"/>
  <c r="AM12" i="14"/>
  <c r="AN12" i="14"/>
  <c r="N6" i="5"/>
  <c r="V6" i="5"/>
  <c r="W6" i="5"/>
  <c r="X6" i="5"/>
  <c r="Y6" i="5"/>
  <c r="Z6" i="5"/>
  <c r="AA6" i="5"/>
  <c r="AB6" i="5"/>
  <c r="AD6" i="5"/>
  <c r="AE6" i="5"/>
  <c r="AF6" i="5"/>
  <c r="AG6" i="5"/>
  <c r="AH6" i="5"/>
  <c r="AI6" i="5"/>
  <c r="AJ6" i="5"/>
  <c r="AK6" i="5"/>
  <c r="AL6" i="5"/>
  <c r="AM6" i="5"/>
  <c r="AN6" i="5"/>
  <c r="AM8" i="4"/>
  <c r="AL8" i="4"/>
  <c r="AK8" i="4"/>
  <c r="AJ8" i="4"/>
  <c r="AI8" i="4"/>
  <c r="AH8" i="4"/>
  <c r="AG8" i="4"/>
  <c r="AF8" i="4"/>
  <c r="AE8" i="4"/>
  <c r="AD8" i="4"/>
  <c r="AC8" i="4"/>
  <c r="AA8" i="4"/>
  <c r="Z8" i="4"/>
  <c r="Y8" i="4"/>
  <c r="X8" i="4"/>
  <c r="W8" i="4"/>
  <c r="V8" i="4"/>
  <c r="N8" i="4"/>
  <c r="N13" i="21"/>
  <c r="V13" i="21"/>
  <c r="W13" i="21"/>
  <c r="X13" i="21"/>
  <c r="Y13" i="21"/>
  <c r="Z13" i="21"/>
  <c r="AA13" i="21"/>
  <c r="AB13" i="21"/>
  <c r="AD13" i="21"/>
  <c r="AE13" i="21"/>
  <c r="AF13" i="21"/>
  <c r="AG13" i="21"/>
  <c r="AH13" i="21"/>
  <c r="AI13" i="21"/>
  <c r="AJ13" i="21"/>
  <c r="AK13" i="21"/>
  <c r="AL13" i="21"/>
  <c r="AM13" i="21"/>
  <c r="AN13" i="21"/>
  <c r="R10" i="16" l="1"/>
  <c r="O10" i="16" s="1"/>
  <c r="T10" i="16" s="1"/>
  <c r="S6" i="5"/>
  <c r="S8" i="4"/>
  <c r="S6" i="13"/>
  <c r="S12" i="14"/>
  <c r="O12" i="14" s="1"/>
  <c r="T12" i="14" s="1"/>
  <c r="S13" i="21"/>
  <c r="O13" i="21" s="1"/>
  <c r="T13" i="21" s="1"/>
  <c r="V17" i="16"/>
  <c r="W17" i="16"/>
  <c r="X17" i="16"/>
  <c r="Y17" i="16"/>
  <c r="Z17" i="16"/>
  <c r="AA17" i="16"/>
  <c r="AB17" i="16"/>
  <c r="AD17" i="16"/>
  <c r="AE17" i="16"/>
  <c r="AF17" i="16"/>
  <c r="AG17" i="16"/>
  <c r="AH17" i="16"/>
  <c r="AI17" i="16"/>
  <c r="AJ17" i="16"/>
  <c r="AK17" i="16"/>
  <c r="AL17" i="16"/>
  <c r="AM17" i="16"/>
  <c r="AN17" i="16"/>
  <c r="V18" i="16"/>
  <c r="W18" i="16"/>
  <c r="X18" i="16"/>
  <c r="Y18" i="16"/>
  <c r="Z18" i="16"/>
  <c r="AA18" i="16"/>
  <c r="AB18" i="16"/>
  <c r="AD18" i="16"/>
  <c r="AE18" i="16"/>
  <c r="AF18" i="16"/>
  <c r="AG18" i="16"/>
  <c r="AH18" i="16"/>
  <c r="AI18" i="16"/>
  <c r="AJ18" i="16"/>
  <c r="AK18" i="16"/>
  <c r="AL18" i="16"/>
  <c r="AM18" i="16"/>
  <c r="AN18" i="16"/>
  <c r="V19" i="16"/>
  <c r="W19" i="16"/>
  <c r="X19" i="16"/>
  <c r="Y19" i="16"/>
  <c r="Z19" i="16"/>
  <c r="AA19" i="16"/>
  <c r="AB19" i="16"/>
  <c r="AD19" i="16"/>
  <c r="AE19" i="16"/>
  <c r="AF19" i="16"/>
  <c r="AG19" i="16"/>
  <c r="AH19" i="16"/>
  <c r="AI19" i="16"/>
  <c r="AJ19" i="16"/>
  <c r="AK19" i="16"/>
  <c r="AL19" i="16"/>
  <c r="AM19" i="16"/>
  <c r="AN19" i="16"/>
  <c r="V20" i="16"/>
  <c r="W20" i="16"/>
  <c r="X20" i="16"/>
  <c r="Y20" i="16"/>
  <c r="Z20" i="16"/>
  <c r="AA20" i="16"/>
  <c r="AB20" i="16"/>
  <c r="AD20" i="16"/>
  <c r="AE20" i="16"/>
  <c r="AF20" i="16"/>
  <c r="AG20" i="16"/>
  <c r="AH20" i="16"/>
  <c r="AI20" i="16"/>
  <c r="AJ20" i="16"/>
  <c r="AK20" i="16"/>
  <c r="AL20" i="16"/>
  <c r="AM20" i="16"/>
  <c r="AN20" i="16"/>
  <c r="V12" i="16"/>
  <c r="W12" i="16"/>
  <c r="X12" i="16"/>
  <c r="Y12" i="16"/>
  <c r="Z12" i="16"/>
  <c r="AA12" i="16"/>
  <c r="AB12" i="16"/>
  <c r="AD12" i="16"/>
  <c r="AE12" i="16"/>
  <c r="AF12" i="16"/>
  <c r="AG12" i="16"/>
  <c r="AH12" i="16"/>
  <c r="AI12" i="16"/>
  <c r="AJ12" i="16"/>
  <c r="AK12" i="16"/>
  <c r="AL12" i="16"/>
  <c r="AM12" i="16"/>
  <c r="AN12" i="16"/>
  <c r="V8" i="16"/>
  <c r="W8" i="16"/>
  <c r="X8" i="16"/>
  <c r="Y8" i="16"/>
  <c r="Z8" i="16"/>
  <c r="AA8" i="16"/>
  <c r="AB8" i="16"/>
  <c r="AD8" i="16"/>
  <c r="AE8" i="16"/>
  <c r="AF8" i="16"/>
  <c r="AG8" i="16"/>
  <c r="AH8" i="16"/>
  <c r="AI8" i="16"/>
  <c r="AJ8" i="16"/>
  <c r="AK8" i="16"/>
  <c r="AL8" i="16"/>
  <c r="AM8" i="16"/>
  <c r="AN8" i="16"/>
  <c r="V15" i="16"/>
  <c r="W15" i="16"/>
  <c r="X15" i="16"/>
  <c r="Y15" i="16"/>
  <c r="Z15" i="16"/>
  <c r="AA15" i="16"/>
  <c r="AB15" i="16"/>
  <c r="AD15" i="16"/>
  <c r="AE15" i="16"/>
  <c r="AF15" i="16"/>
  <c r="AG15" i="16"/>
  <c r="AH15" i="16"/>
  <c r="AI15" i="16"/>
  <c r="AJ15" i="16"/>
  <c r="AK15" i="16"/>
  <c r="AL15" i="16"/>
  <c r="AM15" i="16"/>
  <c r="AN15" i="16"/>
  <c r="V16" i="16"/>
  <c r="W16" i="16"/>
  <c r="X16" i="16"/>
  <c r="Y16" i="16"/>
  <c r="Z16" i="16"/>
  <c r="AA16" i="16"/>
  <c r="AB16" i="16"/>
  <c r="AD16" i="16"/>
  <c r="AE16" i="16"/>
  <c r="AF16" i="16"/>
  <c r="AG16" i="16"/>
  <c r="AH16" i="16"/>
  <c r="AI16" i="16"/>
  <c r="AJ16" i="16"/>
  <c r="AK16" i="16"/>
  <c r="AL16" i="16"/>
  <c r="AM16" i="16"/>
  <c r="AN16" i="16"/>
  <c r="V7" i="16"/>
  <c r="W7" i="16"/>
  <c r="X7" i="16"/>
  <c r="Y7" i="16"/>
  <c r="Z7" i="16"/>
  <c r="AA7" i="16"/>
  <c r="AB7" i="16"/>
  <c r="AD7" i="16"/>
  <c r="AE7" i="16"/>
  <c r="AF7" i="16"/>
  <c r="AG7" i="16"/>
  <c r="AH7" i="16"/>
  <c r="AI7" i="16"/>
  <c r="AJ7" i="16"/>
  <c r="AK7" i="16"/>
  <c r="AL7" i="16"/>
  <c r="AM7" i="16"/>
  <c r="AN7" i="16"/>
  <c r="N8" i="2"/>
  <c r="V8" i="2"/>
  <c r="W8" i="2"/>
  <c r="X8" i="2"/>
  <c r="Y8" i="2"/>
  <c r="Z8" i="2"/>
  <c r="AA8" i="2"/>
  <c r="AB8" i="2"/>
  <c r="AD8" i="2"/>
  <c r="AE8" i="2"/>
  <c r="AF8" i="2"/>
  <c r="AG8" i="2"/>
  <c r="AH8" i="2"/>
  <c r="AI8" i="2"/>
  <c r="AJ8" i="2"/>
  <c r="AK8" i="2"/>
  <c r="AL8" i="2"/>
  <c r="AM8" i="2"/>
  <c r="AN8" i="2"/>
  <c r="N7" i="20"/>
  <c r="V7" i="20"/>
  <c r="W7" i="20"/>
  <c r="X7" i="20"/>
  <c r="Y7" i="20"/>
  <c r="Z7" i="20"/>
  <c r="AA7" i="20"/>
  <c r="AB7" i="20"/>
  <c r="AD7" i="20"/>
  <c r="AE7" i="20"/>
  <c r="AF7" i="20"/>
  <c r="AG7" i="20"/>
  <c r="AH7" i="20"/>
  <c r="AI7" i="20"/>
  <c r="AJ7" i="20"/>
  <c r="AK7" i="20"/>
  <c r="AL7" i="20"/>
  <c r="AM7" i="20"/>
  <c r="AN7" i="20"/>
  <c r="N9" i="20"/>
  <c r="V9" i="20"/>
  <c r="W9" i="20"/>
  <c r="X9" i="20"/>
  <c r="Y9" i="20"/>
  <c r="Z9" i="20"/>
  <c r="AA9" i="20"/>
  <c r="AB9" i="20"/>
  <c r="AD9" i="20"/>
  <c r="AE9" i="20"/>
  <c r="AF9" i="20"/>
  <c r="AG9" i="20"/>
  <c r="AH9" i="20"/>
  <c r="AI9" i="20"/>
  <c r="AJ9" i="20"/>
  <c r="AK9" i="20"/>
  <c r="AL9" i="20"/>
  <c r="AM9" i="20"/>
  <c r="AN9" i="20"/>
  <c r="R6" i="13" l="1"/>
  <c r="O6" i="13" s="1"/>
  <c r="T6" i="13" s="1"/>
  <c r="S9" i="20"/>
  <c r="S20" i="16"/>
  <c r="S15" i="16"/>
  <c r="S18" i="16"/>
  <c r="S12" i="16"/>
  <c r="S7" i="16"/>
  <c r="O7" i="16" s="1"/>
  <c r="T7" i="16" s="1"/>
  <c r="S19" i="16"/>
  <c r="S17" i="16"/>
  <c r="S16" i="16"/>
  <c r="S8" i="16"/>
  <c r="S8" i="2"/>
  <c r="U9" i="20"/>
  <c r="S7" i="20"/>
  <c r="U7" i="20"/>
  <c r="N6" i="21"/>
  <c r="N5" i="20"/>
  <c r="AN10" i="21"/>
  <c r="AM10" i="21"/>
  <c r="AL10" i="21"/>
  <c r="AK10" i="21"/>
  <c r="AJ10" i="21"/>
  <c r="AI10" i="21"/>
  <c r="AH10" i="21"/>
  <c r="AG10" i="21"/>
  <c r="AF10" i="21"/>
  <c r="AE10" i="21"/>
  <c r="AD10" i="21"/>
  <c r="AB10" i="21"/>
  <c r="AA10" i="21"/>
  <c r="Z10" i="21"/>
  <c r="Y10" i="21"/>
  <c r="X10" i="21"/>
  <c r="W10" i="21"/>
  <c r="V10" i="21"/>
  <c r="N10" i="21"/>
  <c r="AN9" i="21"/>
  <c r="AM9" i="21"/>
  <c r="AL9" i="21"/>
  <c r="AK9" i="21"/>
  <c r="AJ9" i="21"/>
  <c r="AI9" i="21"/>
  <c r="AH9" i="21"/>
  <c r="AG9" i="21"/>
  <c r="AF9" i="21"/>
  <c r="AE9" i="21"/>
  <c r="AD9" i="21"/>
  <c r="AB9" i="21"/>
  <c r="AA9" i="21"/>
  <c r="Z9" i="21"/>
  <c r="Y9" i="21"/>
  <c r="X9" i="21"/>
  <c r="W9" i="21"/>
  <c r="V9" i="21"/>
  <c r="N9" i="21"/>
  <c r="AN8" i="21"/>
  <c r="AM8" i="21"/>
  <c r="AL8" i="21"/>
  <c r="AK8" i="21"/>
  <c r="AJ8" i="21"/>
  <c r="AI8" i="21"/>
  <c r="AH8" i="21"/>
  <c r="AG8" i="21"/>
  <c r="AF8" i="21"/>
  <c r="AE8" i="21"/>
  <c r="AD8" i="21"/>
  <c r="AB8" i="21"/>
  <c r="AA8" i="21"/>
  <c r="Z8" i="21"/>
  <c r="Y8" i="21"/>
  <c r="X8" i="21"/>
  <c r="W8" i="21"/>
  <c r="V8" i="21"/>
  <c r="N8" i="21"/>
  <c r="AN5" i="21"/>
  <c r="AM5" i="21"/>
  <c r="AL5" i="21"/>
  <c r="AK5" i="21"/>
  <c r="AJ5" i="21"/>
  <c r="AI5" i="21"/>
  <c r="AH5" i="21"/>
  <c r="AG5" i="21"/>
  <c r="AF5" i="21"/>
  <c r="AE5" i="21"/>
  <c r="AD5" i="21"/>
  <c r="AB5" i="21"/>
  <c r="AA5" i="21"/>
  <c r="Z5" i="21"/>
  <c r="Y5" i="21"/>
  <c r="X5" i="21"/>
  <c r="W5" i="21"/>
  <c r="V5" i="21"/>
  <c r="U5" i="21" s="1"/>
  <c r="N5" i="21"/>
  <c r="AN7" i="21"/>
  <c r="AM7" i="21"/>
  <c r="AL7" i="21"/>
  <c r="AK7" i="21"/>
  <c r="AJ7" i="21"/>
  <c r="AI7" i="21"/>
  <c r="AH7" i="21"/>
  <c r="AG7" i="21"/>
  <c r="AF7" i="21"/>
  <c r="AE7" i="21"/>
  <c r="AD7" i="21"/>
  <c r="AB7" i="21"/>
  <c r="AA7" i="21"/>
  <c r="Z7" i="21"/>
  <c r="Y7" i="21"/>
  <c r="X7" i="21"/>
  <c r="W7" i="21"/>
  <c r="V7" i="21"/>
  <c r="N7" i="21"/>
  <c r="AN6" i="21"/>
  <c r="AM6" i="21"/>
  <c r="AL6" i="21"/>
  <c r="AK6" i="21"/>
  <c r="AJ6" i="21"/>
  <c r="AI6" i="21"/>
  <c r="AH6" i="21"/>
  <c r="AG6" i="21"/>
  <c r="AF6" i="21"/>
  <c r="AE6" i="21"/>
  <c r="AD6" i="21"/>
  <c r="AB6" i="21"/>
  <c r="AA6" i="21"/>
  <c r="Z6" i="21"/>
  <c r="Y6" i="21"/>
  <c r="X6" i="21"/>
  <c r="W6" i="21"/>
  <c r="V6" i="21"/>
  <c r="M3" i="21"/>
  <c r="L3" i="21"/>
  <c r="K3" i="21"/>
  <c r="J3" i="21"/>
  <c r="I3" i="21"/>
  <c r="H3" i="21"/>
  <c r="G3" i="21"/>
  <c r="F3" i="21"/>
  <c r="E3" i="21"/>
  <c r="D3" i="21"/>
  <c r="C3" i="21"/>
  <c r="A1" i="21"/>
  <c r="AN6" i="20"/>
  <c r="AM6" i="20"/>
  <c r="AL6" i="20"/>
  <c r="AK6" i="20"/>
  <c r="AJ6" i="20"/>
  <c r="AI6" i="20"/>
  <c r="AH6" i="20"/>
  <c r="AG6" i="20"/>
  <c r="AF6" i="20"/>
  <c r="AE6" i="20"/>
  <c r="AD6" i="20"/>
  <c r="AB6" i="20"/>
  <c r="AA6" i="20"/>
  <c r="Z6" i="20"/>
  <c r="Y6" i="20"/>
  <c r="X6" i="20"/>
  <c r="W6" i="20"/>
  <c r="V6" i="20"/>
  <c r="N6" i="20"/>
  <c r="AN5" i="20"/>
  <c r="AM5" i="20"/>
  <c r="AL5" i="20"/>
  <c r="AK5" i="20"/>
  <c r="AJ5" i="20"/>
  <c r="AI5" i="20"/>
  <c r="AH5" i="20"/>
  <c r="AG5" i="20"/>
  <c r="AF5" i="20"/>
  <c r="AE5" i="20"/>
  <c r="AD5" i="20"/>
  <c r="AB5" i="20"/>
  <c r="AA5" i="20"/>
  <c r="Z5" i="20"/>
  <c r="Y5" i="20"/>
  <c r="X5" i="20"/>
  <c r="W5" i="20"/>
  <c r="V5" i="20"/>
  <c r="U5" i="20" s="1"/>
  <c r="M3" i="20"/>
  <c r="L3" i="20"/>
  <c r="K3" i="20"/>
  <c r="J3" i="20"/>
  <c r="I3" i="20"/>
  <c r="H3" i="20"/>
  <c r="G3" i="20"/>
  <c r="F3" i="20"/>
  <c r="E3" i="20"/>
  <c r="D3" i="20"/>
  <c r="C3" i="20"/>
  <c r="A1" i="20"/>
  <c r="S5" i="20" l="1"/>
  <c r="R5" i="20" s="1"/>
  <c r="R20" i="16"/>
  <c r="O20" i="16" s="1"/>
  <c r="T20" i="16" s="1"/>
  <c r="O19" i="16"/>
  <c r="T19" i="16" s="1"/>
  <c r="R19" i="16"/>
  <c r="R18" i="16"/>
  <c r="O18" i="16" s="1"/>
  <c r="T18" i="16" s="1"/>
  <c r="R17" i="16"/>
  <c r="O17" i="16" s="1"/>
  <c r="T17" i="16" s="1"/>
  <c r="R16" i="16"/>
  <c r="O16" i="16" s="1"/>
  <c r="T16" i="16" s="1"/>
  <c r="R15" i="16"/>
  <c r="O15" i="16" s="1"/>
  <c r="T15" i="16" s="1"/>
  <c r="R12" i="16"/>
  <c r="O12" i="16" s="1"/>
  <c r="T12" i="16" s="1"/>
  <c r="R8" i="16"/>
  <c r="O8" i="16" s="1"/>
  <c r="T8" i="16" s="1"/>
  <c r="S6" i="21"/>
  <c r="R6" i="21" s="1"/>
  <c r="S5" i="21"/>
  <c r="R5" i="21" s="1"/>
  <c r="S6" i="20"/>
  <c r="S9" i="21"/>
  <c r="S7" i="21"/>
  <c r="R7" i="21" s="1"/>
  <c r="S10" i="21"/>
  <c r="S8" i="21"/>
  <c r="U6" i="20"/>
  <c r="N5" i="2"/>
  <c r="N9" i="2"/>
  <c r="AL9" i="2"/>
  <c r="AL7" i="2"/>
  <c r="AL6" i="2"/>
  <c r="AL11" i="2"/>
  <c r="AL10" i="2"/>
  <c r="AL12" i="2"/>
  <c r="P9" i="20" l="1"/>
  <c r="O9" i="20" s="1"/>
  <c r="T9" i="20" s="1"/>
  <c r="P14" i="21"/>
  <c r="P9" i="21"/>
  <c r="P5" i="21"/>
  <c r="O5" i="21" s="1"/>
  <c r="T5" i="21" s="1"/>
  <c r="P11" i="21"/>
  <c r="P12" i="21"/>
  <c r="P15" i="21"/>
  <c r="P13" i="21"/>
  <c r="P6" i="21"/>
  <c r="O6" i="21" s="1"/>
  <c r="T6" i="21" s="1"/>
  <c r="P10" i="21"/>
  <c r="O10" i="21" s="1"/>
  <c r="T10" i="21" s="1"/>
  <c r="P7" i="21"/>
  <c r="P8" i="21"/>
  <c r="O8" i="21" s="1"/>
  <c r="T8" i="21" s="1"/>
  <c r="P5" i="20"/>
  <c r="O5" i="20" s="1"/>
  <c r="T5" i="20" s="1"/>
  <c r="P10" i="20"/>
  <c r="P8" i="20"/>
  <c r="O8" i="20" s="1"/>
  <c r="T8" i="20" s="1"/>
  <c r="P7" i="20"/>
  <c r="O7" i="20" s="1"/>
  <c r="T7" i="20" s="1"/>
  <c r="P6" i="20"/>
  <c r="O6" i="20" s="1"/>
  <c r="T6" i="20" s="1"/>
  <c r="O7" i="21"/>
  <c r="T7" i="21" s="1"/>
  <c r="O9" i="21"/>
  <c r="T9" i="21" s="1"/>
  <c r="Q14" i="21" l="1"/>
  <c r="Q11" i="21"/>
  <c r="Q12" i="21"/>
  <c r="Q15" i="21"/>
  <c r="Q13" i="21"/>
  <c r="Q5" i="20"/>
  <c r="Q10" i="20"/>
  <c r="Q8" i="20"/>
  <c r="Q9" i="20"/>
  <c r="Q6" i="21"/>
  <c r="Q7" i="20"/>
  <c r="Q9" i="21"/>
  <c r="Q5" i="21"/>
  <c r="Q8" i="21"/>
  <c r="Q7" i="21"/>
  <c r="Q10" i="21"/>
  <c r="Q6" i="20"/>
  <c r="V14" i="16"/>
  <c r="W14" i="16"/>
  <c r="X14" i="16"/>
  <c r="Y14" i="16"/>
  <c r="Z14" i="16"/>
  <c r="AA14" i="16"/>
  <c r="AB14" i="16"/>
  <c r="AD14" i="16"/>
  <c r="AE14" i="16"/>
  <c r="AF14" i="16"/>
  <c r="AG14" i="16"/>
  <c r="AH14" i="16"/>
  <c r="AI14" i="16"/>
  <c r="AJ14" i="16"/>
  <c r="AK14" i="16"/>
  <c r="AL14" i="16"/>
  <c r="AM14" i="16"/>
  <c r="AN14" i="16"/>
  <c r="S14" i="16" l="1"/>
  <c r="AJ6" i="16"/>
  <c r="V6" i="16"/>
  <c r="W6" i="16"/>
  <c r="X6" i="16"/>
  <c r="Y6" i="16"/>
  <c r="Z6" i="16"/>
  <c r="AA6" i="16"/>
  <c r="V11" i="16"/>
  <c r="W11" i="16"/>
  <c r="X11" i="16"/>
  <c r="Y11" i="16"/>
  <c r="Z11" i="16"/>
  <c r="AA11" i="16"/>
  <c r="V9" i="16"/>
  <c r="W9" i="16"/>
  <c r="X9" i="16"/>
  <c r="Y9" i="16"/>
  <c r="Z9" i="16"/>
  <c r="AA9" i="16"/>
  <c r="V5" i="16"/>
  <c r="W5" i="16"/>
  <c r="X5" i="16"/>
  <c r="Y5" i="16"/>
  <c r="Z5" i="16"/>
  <c r="AA5" i="16"/>
  <c r="V5" i="15"/>
  <c r="W5" i="15"/>
  <c r="X5" i="15"/>
  <c r="Y5" i="15"/>
  <c r="Z5" i="15"/>
  <c r="AA5" i="15"/>
  <c r="V8" i="14"/>
  <c r="W8" i="14"/>
  <c r="X8" i="14"/>
  <c r="Y8" i="14"/>
  <c r="Z8" i="14"/>
  <c r="AA8" i="14"/>
  <c r="V6" i="14"/>
  <c r="W6" i="14"/>
  <c r="X6" i="14"/>
  <c r="Y6" i="14"/>
  <c r="Z6" i="14"/>
  <c r="AA6" i="14"/>
  <c r="V7" i="14"/>
  <c r="W7" i="14"/>
  <c r="X7" i="14"/>
  <c r="Y7" i="14"/>
  <c r="Z7" i="14"/>
  <c r="AA7" i="14"/>
  <c r="V5" i="14"/>
  <c r="W5" i="14"/>
  <c r="X5" i="14"/>
  <c r="Y5" i="14"/>
  <c r="Z5" i="14"/>
  <c r="AA5" i="14"/>
  <c r="V9" i="14"/>
  <c r="W9" i="14"/>
  <c r="X9" i="14"/>
  <c r="Y9" i="14"/>
  <c r="Z9" i="14"/>
  <c r="AA9" i="14"/>
  <c r="V13" i="14"/>
  <c r="W13" i="14"/>
  <c r="X13" i="14"/>
  <c r="Y13" i="14"/>
  <c r="Z13" i="14"/>
  <c r="AA13" i="14"/>
  <c r="V10" i="14"/>
  <c r="W10" i="14"/>
  <c r="X10" i="14"/>
  <c r="Y10" i="14"/>
  <c r="Z10" i="14"/>
  <c r="AA10" i="14"/>
  <c r="V5" i="13"/>
  <c r="W5" i="13"/>
  <c r="X5" i="13"/>
  <c r="Y5" i="13"/>
  <c r="Z5" i="13"/>
  <c r="AA5" i="13"/>
  <c r="V6" i="7"/>
  <c r="W6" i="7"/>
  <c r="X6" i="7"/>
  <c r="Y6" i="7"/>
  <c r="Z6" i="7"/>
  <c r="AA6" i="7"/>
  <c r="V5" i="7"/>
  <c r="W5" i="7"/>
  <c r="X5" i="7"/>
  <c r="Y5" i="7"/>
  <c r="Z5" i="7"/>
  <c r="AA5" i="7"/>
  <c r="V7" i="6"/>
  <c r="W7" i="6"/>
  <c r="X7" i="6"/>
  <c r="Y7" i="6"/>
  <c r="Z7" i="6"/>
  <c r="AA7" i="6"/>
  <c r="V8" i="6"/>
  <c r="W8" i="6"/>
  <c r="X8" i="6"/>
  <c r="Y8" i="6"/>
  <c r="Z8" i="6"/>
  <c r="AA8" i="6"/>
  <c r="V5" i="6"/>
  <c r="W5" i="6"/>
  <c r="X5" i="6"/>
  <c r="Y5" i="6"/>
  <c r="Z5" i="6"/>
  <c r="AA5" i="6"/>
  <c r="V6" i="6"/>
  <c r="W6" i="6"/>
  <c r="X6" i="6"/>
  <c r="Y6" i="6"/>
  <c r="Z6" i="6"/>
  <c r="AA6" i="6"/>
  <c r="V5" i="5"/>
  <c r="W5" i="5"/>
  <c r="X5" i="5"/>
  <c r="Y5" i="5"/>
  <c r="Z5" i="5"/>
  <c r="AA5" i="5"/>
  <c r="V7" i="4"/>
  <c r="W7" i="4"/>
  <c r="X7" i="4"/>
  <c r="Y7" i="4"/>
  <c r="Z7" i="4"/>
  <c r="AA7" i="4"/>
  <c r="V6" i="4"/>
  <c r="W6" i="4"/>
  <c r="X6" i="4"/>
  <c r="Y6" i="4"/>
  <c r="Z6" i="4"/>
  <c r="AA6" i="4"/>
  <c r="V9" i="4"/>
  <c r="W9" i="4"/>
  <c r="X9" i="4"/>
  <c r="Y9" i="4"/>
  <c r="Z9" i="4"/>
  <c r="AA9" i="4"/>
  <c r="V5" i="4"/>
  <c r="W5" i="4"/>
  <c r="X5" i="4"/>
  <c r="Y5" i="4"/>
  <c r="Z5" i="4"/>
  <c r="AA5" i="4"/>
  <c r="V7" i="3"/>
  <c r="W7" i="3"/>
  <c r="X7" i="3"/>
  <c r="Y7" i="3"/>
  <c r="Z7" i="3"/>
  <c r="AA7" i="3"/>
  <c r="V8" i="3"/>
  <c r="W8" i="3"/>
  <c r="X8" i="3"/>
  <c r="Y8" i="3"/>
  <c r="Z8" i="3"/>
  <c r="AA8" i="3"/>
  <c r="V5" i="3"/>
  <c r="W5" i="3"/>
  <c r="X5" i="3"/>
  <c r="Y5" i="3"/>
  <c r="Z5" i="3"/>
  <c r="AA5" i="3"/>
  <c r="V6" i="3"/>
  <c r="W6" i="3"/>
  <c r="X6" i="3"/>
  <c r="Y6" i="3"/>
  <c r="Z6" i="3"/>
  <c r="AA6" i="3"/>
  <c r="V9" i="2"/>
  <c r="W9" i="2"/>
  <c r="X9" i="2"/>
  <c r="Y9" i="2"/>
  <c r="Z9" i="2"/>
  <c r="AA9" i="2"/>
  <c r="V11" i="2"/>
  <c r="W11" i="2"/>
  <c r="X11" i="2"/>
  <c r="Y11" i="2"/>
  <c r="Z11" i="2"/>
  <c r="AA11" i="2"/>
  <c r="V6" i="2"/>
  <c r="W6" i="2"/>
  <c r="X6" i="2"/>
  <c r="Y6" i="2"/>
  <c r="Z6" i="2"/>
  <c r="AA6" i="2"/>
  <c r="V5" i="2"/>
  <c r="W5" i="2"/>
  <c r="X5" i="2"/>
  <c r="Y5" i="2"/>
  <c r="Z5" i="2"/>
  <c r="AA5" i="2"/>
  <c r="V10" i="2"/>
  <c r="W10" i="2"/>
  <c r="X10" i="2"/>
  <c r="Y10" i="2"/>
  <c r="Z10" i="2"/>
  <c r="AA10" i="2"/>
  <c r="V12" i="2"/>
  <c r="W12" i="2"/>
  <c r="X12" i="2"/>
  <c r="Y12" i="2"/>
  <c r="Z12" i="2"/>
  <c r="AA12" i="2"/>
  <c r="V7" i="2"/>
  <c r="W7" i="2"/>
  <c r="X7" i="2"/>
  <c r="Y7" i="2"/>
  <c r="Z7" i="2"/>
  <c r="AA7" i="2"/>
  <c r="V8" i="1"/>
  <c r="W8" i="1"/>
  <c r="X8" i="1"/>
  <c r="Y8" i="1"/>
  <c r="Z8" i="1"/>
  <c r="AA8" i="1"/>
  <c r="V6" i="1"/>
  <c r="W6" i="1"/>
  <c r="X6" i="1"/>
  <c r="Y6" i="1"/>
  <c r="Z6" i="1"/>
  <c r="AA6" i="1"/>
  <c r="V7" i="1"/>
  <c r="W7" i="1"/>
  <c r="X7" i="1"/>
  <c r="Y7" i="1"/>
  <c r="Z7" i="1"/>
  <c r="AA7" i="1"/>
  <c r="V9" i="1"/>
  <c r="W9" i="1"/>
  <c r="X9" i="1"/>
  <c r="Y9" i="1"/>
  <c r="Z9" i="1"/>
  <c r="AA9" i="1"/>
  <c r="V5" i="1"/>
  <c r="W5" i="1"/>
  <c r="X5" i="1"/>
  <c r="Y5" i="1"/>
  <c r="Z5" i="1"/>
  <c r="AA5" i="1"/>
  <c r="V5" i="17"/>
  <c r="W5" i="17"/>
  <c r="X5" i="17"/>
  <c r="Y5" i="17"/>
  <c r="Z5" i="17"/>
  <c r="AA5" i="17"/>
  <c r="V6" i="17"/>
  <c r="W6" i="17"/>
  <c r="X6" i="17"/>
  <c r="Y6" i="17"/>
  <c r="Z6" i="17"/>
  <c r="AA6" i="17"/>
  <c r="V8" i="17"/>
  <c r="W8" i="17"/>
  <c r="X8" i="17"/>
  <c r="Y8" i="17"/>
  <c r="Z8" i="17"/>
  <c r="AA8" i="17"/>
  <c r="V9" i="17"/>
  <c r="W9" i="17"/>
  <c r="X9" i="17"/>
  <c r="Y9" i="17"/>
  <c r="Z9" i="17"/>
  <c r="AA9" i="17"/>
  <c r="V10" i="17"/>
  <c r="W10" i="17"/>
  <c r="X10" i="17"/>
  <c r="Y10" i="17"/>
  <c r="Z10" i="17"/>
  <c r="AA10" i="17"/>
  <c r="V7" i="17"/>
  <c r="W7" i="17"/>
  <c r="X7" i="17"/>
  <c r="Y7" i="17"/>
  <c r="Z7" i="17"/>
  <c r="AA7" i="17"/>
  <c r="V5" i="18"/>
  <c r="W5" i="18"/>
  <c r="X5" i="18"/>
  <c r="Y5" i="18"/>
  <c r="Z5" i="18"/>
  <c r="AA5" i="18"/>
  <c r="V7" i="18"/>
  <c r="W7" i="18"/>
  <c r="X7" i="18"/>
  <c r="Y7" i="18"/>
  <c r="Z7" i="18"/>
  <c r="AA7" i="18"/>
  <c r="V8" i="18"/>
  <c r="W8" i="18"/>
  <c r="X8" i="18"/>
  <c r="Y8" i="18"/>
  <c r="Z8" i="18"/>
  <c r="AA8" i="18"/>
  <c r="V6" i="18"/>
  <c r="W6" i="18"/>
  <c r="X6" i="18"/>
  <c r="Y6" i="18"/>
  <c r="Z6" i="18"/>
  <c r="AA6" i="18"/>
  <c r="V9" i="18"/>
  <c r="W9" i="18"/>
  <c r="X9" i="18"/>
  <c r="Y9" i="18"/>
  <c r="Z9" i="18"/>
  <c r="AA9" i="18"/>
  <c r="N7" i="18"/>
  <c r="AB7" i="18"/>
  <c r="AD7" i="18"/>
  <c r="AE7" i="18"/>
  <c r="AF7" i="18"/>
  <c r="AG7" i="18"/>
  <c r="AH7" i="18"/>
  <c r="AI7" i="18"/>
  <c r="AJ7" i="18"/>
  <c r="AK7" i="18"/>
  <c r="AL7" i="18"/>
  <c r="AM7" i="18"/>
  <c r="AN7" i="18"/>
  <c r="AB5" i="16"/>
  <c r="AD5" i="16"/>
  <c r="AE5" i="16"/>
  <c r="AF5" i="16"/>
  <c r="AG5" i="16"/>
  <c r="AH5" i="16"/>
  <c r="AI5" i="16"/>
  <c r="AJ5" i="16"/>
  <c r="AK5" i="16"/>
  <c r="AL5" i="16"/>
  <c r="AM5" i="16"/>
  <c r="AN5" i="16"/>
  <c r="AB11" i="16"/>
  <c r="AD11" i="16"/>
  <c r="AE11" i="16"/>
  <c r="AF11" i="16"/>
  <c r="AG11" i="16"/>
  <c r="AH11" i="16"/>
  <c r="AI11" i="16"/>
  <c r="AJ11" i="16"/>
  <c r="AK11" i="16"/>
  <c r="AL11" i="16"/>
  <c r="AM11" i="16"/>
  <c r="AN11" i="16"/>
  <c r="AB6" i="16"/>
  <c r="AD6" i="16"/>
  <c r="AE6" i="16"/>
  <c r="AF6" i="16"/>
  <c r="AG6" i="16"/>
  <c r="AH6" i="16"/>
  <c r="AI6" i="16"/>
  <c r="AK6" i="16"/>
  <c r="AL6" i="16"/>
  <c r="AM6" i="16"/>
  <c r="AN6" i="16"/>
  <c r="N7" i="2"/>
  <c r="AB7" i="2"/>
  <c r="AD7" i="2"/>
  <c r="AE7" i="2"/>
  <c r="AF7" i="2"/>
  <c r="AG7" i="2"/>
  <c r="AH7" i="2"/>
  <c r="AI7" i="2"/>
  <c r="AJ7" i="2"/>
  <c r="AK7" i="2"/>
  <c r="AM7" i="2"/>
  <c r="AN7" i="2"/>
  <c r="N6" i="18"/>
  <c r="AB6" i="18"/>
  <c r="AD6" i="18"/>
  <c r="AE6" i="18"/>
  <c r="AF6" i="18"/>
  <c r="AG6" i="18"/>
  <c r="AH6" i="18"/>
  <c r="AI6" i="18"/>
  <c r="AJ6" i="18"/>
  <c r="AK6" i="18"/>
  <c r="AL6" i="18"/>
  <c r="AM6" i="18"/>
  <c r="AN6" i="18"/>
  <c r="N8" i="1"/>
  <c r="N6" i="1"/>
  <c r="N7" i="1"/>
  <c r="N9" i="1"/>
  <c r="N5" i="1"/>
  <c r="N7" i="14"/>
  <c r="AB7" i="14"/>
  <c r="AD7" i="14"/>
  <c r="AE7" i="14"/>
  <c r="AF7" i="14"/>
  <c r="AG7" i="14"/>
  <c r="AH7" i="14"/>
  <c r="AI7" i="14"/>
  <c r="AJ7" i="14"/>
  <c r="AK7" i="14"/>
  <c r="AL7" i="14"/>
  <c r="AM7" i="14"/>
  <c r="AN7" i="14"/>
  <c r="AB5" i="14"/>
  <c r="AD5" i="14"/>
  <c r="AE5" i="14"/>
  <c r="AF5" i="14"/>
  <c r="AG5" i="14"/>
  <c r="AH5" i="14"/>
  <c r="AI5" i="14"/>
  <c r="AJ5" i="14"/>
  <c r="AK5" i="14"/>
  <c r="AL5" i="14"/>
  <c r="AM5" i="14"/>
  <c r="AN5" i="14"/>
  <c r="N10" i="14"/>
  <c r="AB10" i="14"/>
  <c r="AD10" i="14"/>
  <c r="AE10" i="14"/>
  <c r="AF10" i="14"/>
  <c r="AG10" i="14"/>
  <c r="AH10" i="14"/>
  <c r="AI10" i="14"/>
  <c r="AJ10" i="14"/>
  <c r="AK10" i="14"/>
  <c r="AL10" i="14"/>
  <c r="AM10" i="14"/>
  <c r="AN10" i="14"/>
  <c r="AB7" i="6"/>
  <c r="AD7" i="6"/>
  <c r="AE7" i="6"/>
  <c r="AF7" i="6"/>
  <c r="AG7" i="6"/>
  <c r="AH7" i="6"/>
  <c r="AI7" i="6"/>
  <c r="AJ7" i="6"/>
  <c r="AK7" i="6"/>
  <c r="AL7" i="6"/>
  <c r="AM7" i="6"/>
  <c r="AN7" i="6"/>
  <c r="AB8" i="6"/>
  <c r="AD8" i="6"/>
  <c r="AE8" i="6"/>
  <c r="AF8" i="6"/>
  <c r="AG8" i="6"/>
  <c r="AH8" i="6"/>
  <c r="AI8" i="6"/>
  <c r="AJ8" i="6"/>
  <c r="AK8" i="6"/>
  <c r="AL8" i="6"/>
  <c r="AM8" i="6"/>
  <c r="AN8" i="6"/>
  <c r="N7" i="4"/>
  <c r="AC7" i="4"/>
  <c r="AF7" i="4"/>
  <c r="AG7" i="4"/>
  <c r="AI7" i="4"/>
  <c r="AJ7" i="4"/>
  <c r="AK7" i="4"/>
  <c r="AL7" i="4"/>
  <c r="AM7" i="4"/>
  <c r="N5" i="3"/>
  <c r="AB5" i="3"/>
  <c r="AD5" i="3"/>
  <c r="AE5" i="3"/>
  <c r="AF5" i="3"/>
  <c r="AG5" i="3"/>
  <c r="AH5" i="3"/>
  <c r="AI5" i="3"/>
  <c r="AJ5" i="3"/>
  <c r="AK5" i="3"/>
  <c r="AL5" i="3"/>
  <c r="AM5" i="3"/>
  <c r="AN5" i="3"/>
  <c r="N6" i="2"/>
  <c r="AB6" i="2"/>
  <c r="AD6" i="2"/>
  <c r="AE6" i="2"/>
  <c r="AF6" i="2"/>
  <c r="AG6" i="2"/>
  <c r="AH6" i="2"/>
  <c r="AI6" i="2"/>
  <c r="AJ6" i="2"/>
  <c r="AK6" i="2"/>
  <c r="AM6" i="2"/>
  <c r="AN6" i="2"/>
  <c r="AB6" i="1"/>
  <c r="AD6" i="1"/>
  <c r="AE6" i="1"/>
  <c r="AF6" i="1"/>
  <c r="AG6" i="1"/>
  <c r="AH6" i="1"/>
  <c r="AI6" i="1"/>
  <c r="AJ6" i="1"/>
  <c r="AK6" i="1"/>
  <c r="AL6" i="1"/>
  <c r="AM6" i="1"/>
  <c r="AN6" i="1"/>
  <c r="AB7" i="1"/>
  <c r="AD7" i="1"/>
  <c r="AE7" i="1"/>
  <c r="AF7" i="1"/>
  <c r="AG7" i="1"/>
  <c r="AH7" i="1"/>
  <c r="AI7" i="1"/>
  <c r="AJ7" i="1"/>
  <c r="AK7" i="1"/>
  <c r="AL7" i="1"/>
  <c r="AM7" i="1"/>
  <c r="AN7" i="1"/>
  <c r="AB9" i="1"/>
  <c r="AD9" i="1"/>
  <c r="AE9" i="1"/>
  <c r="AF9" i="1"/>
  <c r="AG9" i="1"/>
  <c r="AH9" i="1"/>
  <c r="AI9" i="1"/>
  <c r="AJ9" i="1"/>
  <c r="AK9" i="1"/>
  <c r="AL9" i="1"/>
  <c r="AM9" i="1"/>
  <c r="AN9" i="1"/>
  <c r="AB6" i="17"/>
  <c r="AD6" i="17"/>
  <c r="AE6" i="17"/>
  <c r="AF6" i="17"/>
  <c r="AG6" i="17"/>
  <c r="AH6" i="17"/>
  <c r="AI6" i="17"/>
  <c r="AJ6" i="17"/>
  <c r="AK6" i="17"/>
  <c r="AL6" i="17"/>
  <c r="AM6" i="17"/>
  <c r="AN6" i="17"/>
  <c r="N9" i="18"/>
  <c r="AB9" i="18"/>
  <c r="AD9" i="18"/>
  <c r="AE9" i="18"/>
  <c r="AF9" i="18"/>
  <c r="AG9" i="18"/>
  <c r="AH9" i="18"/>
  <c r="AI9" i="18"/>
  <c r="AJ9" i="18"/>
  <c r="AK9" i="18"/>
  <c r="AL9" i="18"/>
  <c r="AM9" i="18"/>
  <c r="AN9" i="18"/>
  <c r="AD5" i="15"/>
  <c r="AE5" i="15"/>
  <c r="AF5" i="15"/>
  <c r="AG5" i="15"/>
  <c r="AH5" i="15"/>
  <c r="AI5" i="15"/>
  <c r="AJ5" i="15"/>
  <c r="AK5" i="15"/>
  <c r="AL5" i="15"/>
  <c r="AM5" i="15"/>
  <c r="AN5" i="15"/>
  <c r="AN12" i="2"/>
  <c r="N5" i="15"/>
  <c r="AB5" i="15"/>
  <c r="N5" i="17"/>
  <c r="AN5" i="17" s="1"/>
  <c r="AB5" i="17"/>
  <c r="AD5" i="17"/>
  <c r="AE5" i="17"/>
  <c r="AF5" i="17"/>
  <c r="AG5" i="17"/>
  <c r="AH5" i="17"/>
  <c r="AI5" i="17"/>
  <c r="AJ5" i="17"/>
  <c r="AK5" i="17"/>
  <c r="AL5" i="17"/>
  <c r="AM5" i="17"/>
  <c r="N6" i="7"/>
  <c r="AB6" i="7"/>
  <c r="AE6" i="7"/>
  <c r="AF6" i="7"/>
  <c r="AG6" i="7"/>
  <c r="AH6" i="7"/>
  <c r="AI6" i="7"/>
  <c r="AJ6" i="7"/>
  <c r="AK6" i="7"/>
  <c r="AL6" i="7"/>
  <c r="AM6" i="7"/>
  <c r="AN6" i="7"/>
  <c r="AN5" i="6"/>
  <c r="AN9" i="16"/>
  <c r="AM9" i="16"/>
  <c r="AL9" i="16"/>
  <c r="AK9" i="16"/>
  <c r="AJ9" i="16"/>
  <c r="AI9" i="16"/>
  <c r="AH9" i="16"/>
  <c r="AG9" i="16"/>
  <c r="AF9" i="16"/>
  <c r="AE9" i="16"/>
  <c r="AD9" i="16"/>
  <c r="AB9" i="16"/>
  <c r="M3" i="16"/>
  <c r="L3" i="16"/>
  <c r="K3" i="16"/>
  <c r="J3" i="16"/>
  <c r="I3" i="16"/>
  <c r="H3" i="16"/>
  <c r="G3" i="16"/>
  <c r="F3" i="16"/>
  <c r="E3" i="16"/>
  <c r="D3" i="16"/>
  <c r="C3" i="16"/>
  <c r="A1" i="16"/>
  <c r="M3" i="15"/>
  <c r="L3" i="15"/>
  <c r="K3" i="15"/>
  <c r="J3" i="15"/>
  <c r="I3" i="15"/>
  <c r="H3" i="15"/>
  <c r="G3" i="15"/>
  <c r="F3" i="15"/>
  <c r="E3" i="15"/>
  <c r="D3" i="15"/>
  <c r="C3" i="15"/>
  <c r="A1" i="15"/>
  <c r="AN13" i="14"/>
  <c r="AM13" i="14"/>
  <c r="AL13" i="14"/>
  <c r="AK13" i="14"/>
  <c r="AJ13" i="14"/>
  <c r="AI13" i="14"/>
  <c r="AH13" i="14"/>
  <c r="AG13" i="14"/>
  <c r="AF13" i="14"/>
  <c r="AE13" i="14"/>
  <c r="AD13" i="14"/>
  <c r="AB13" i="14"/>
  <c r="N13" i="14"/>
  <c r="AN6" i="14"/>
  <c r="AM6" i="14"/>
  <c r="AL6" i="14"/>
  <c r="AK6" i="14"/>
  <c r="AJ6" i="14"/>
  <c r="AI6" i="14"/>
  <c r="AH6" i="14"/>
  <c r="AG6" i="14"/>
  <c r="AF6" i="14"/>
  <c r="AE6" i="14"/>
  <c r="AD6" i="14"/>
  <c r="AB6" i="14"/>
  <c r="N6" i="14"/>
  <c r="AN8" i="14"/>
  <c r="AM8" i="14"/>
  <c r="AL8" i="14"/>
  <c r="AK8" i="14"/>
  <c r="AJ8" i="14"/>
  <c r="AI8" i="14"/>
  <c r="AH8" i="14"/>
  <c r="AG8" i="14"/>
  <c r="AF8" i="14"/>
  <c r="AE8" i="14"/>
  <c r="AD8" i="14"/>
  <c r="AB8" i="14"/>
  <c r="N8" i="14"/>
  <c r="AN9" i="14"/>
  <c r="AM9" i="14"/>
  <c r="AL9" i="14"/>
  <c r="AK9" i="14"/>
  <c r="AJ9" i="14"/>
  <c r="AI9" i="14"/>
  <c r="AH9" i="14"/>
  <c r="AG9" i="14"/>
  <c r="AF9" i="14"/>
  <c r="AE9" i="14"/>
  <c r="AD9" i="14"/>
  <c r="AB9" i="14"/>
  <c r="N9" i="14"/>
  <c r="M3" i="14"/>
  <c r="L3" i="14"/>
  <c r="K3" i="14"/>
  <c r="J3" i="14"/>
  <c r="I3" i="14"/>
  <c r="H3" i="14"/>
  <c r="G3" i="14"/>
  <c r="F3" i="14"/>
  <c r="E3" i="14"/>
  <c r="D3" i="14"/>
  <c r="C3" i="14"/>
  <c r="A1" i="14"/>
  <c r="AN5" i="13"/>
  <c r="AM5" i="13"/>
  <c r="AL5" i="13"/>
  <c r="AK5" i="13"/>
  <c r="AJ5" i="13"/>
  <c r="AI5" i="13"/>
  <c r="AH5" i="13"/>
  <c r="AG5" i="13"/>
  <c r="AF5" i="13"/>
  <c r="AE5" i="13"/>
  <c r="AD5" i="13"/>
  <c r="AB5" i="13"/>
  <c r="N5" i="13"/>
  <c r="M3" i="13"/>
  <c r="L3" i="13"/>
  <c r="K3" i="13"/>
  <c r="J3" i="13"/>
  <c r="I3" i="13"/>
  <c r="H3" i="13"/>
  <c r="G3" i="13"/>
  <c r="F3" i="13"/>
  <c r="E3" i="13"/>
  <c r="D3" i="13"/>
  <c r="C3" i="13"/>
  <c r="A1" i="13"/>
  <c r="AN5" i="8"/>
  <c r="AM5" i="8"/>
  <c r="AL5" i="8"/>
  <c r="AK5" i="8"/>
  <c r="AJ5" i="8"/>
  <c r="AI5" i="8"/>
  <c r="AH5" i="8"/>
  <c r="AG5" i="8"/>
  <c r="AF5" i="8"/>
  <c r="AE5" i="8"/>
  <c r="AD5" i="8"/>
  <c r="AB5" i="8"/>
  <c r="AA5" i="8"/>
  <c r="Z5" i="8"/>
  <c r="Y5" i="8"/>
  <c r="X5" i="8"/>
  <c r="W5" i="8"/>
  <c r="V5" i="8"/>
  <c r="N5" i="8"/>
  <c r="M3" i="8"/>
  <c r="L3" i="8"/>
  <c r="K3" i="8"/>
  <c r="J3" i="8"/>
  <c r="I3" i="8"/>
  <c r="H3" i="8"/>
  <c r="G3" i="8"/>
  <c r="F3" i="8"/>
  <c r="E3" i="8"/>
  <c r="D3" i="8"/>
  <c r="C3" i="8"/>
  <c r="A1" i="8"/>
  <c r="AN5" i="7"/>
  <c r="AM5" i="7"/>
  <c r="AL5" i="7"/>
  <c r="AK5" i="7"/>
  <c r="AJ5" i="7"/>
  <c r="AI5" i="7"/>
  <c r="AH5" i="7"/>
  <c r="AG5" i="7"/>
  <c r="AF5" i="7"/>
  <c r="AE5" i="7"/>
  <c r="AB5" i="7"/>
  <c r="N5" i="7"/>
  <c r="M3" i="7"/>
  <c r="L3" i="7"/>
  <c r="K3" i="7"/>
  <c r="J3" i="7"/>
  <c r="I3" i="7"/>
  <c r="H3" i="7"/>
  <c r="G3" i="7"/>
  <c r="F3" i="7"/>
  <c r="E3" i="7"/>
  <c r="D3" i="7"/>
  <c r="C3" i="7"/>
  <c r="A1" i="7"/>
  <c r="AM5" i="6"/>
  <c r="AL5" i="6"/>
  <c r="AK5" i="6"/>
  <c r="AJ5" i="6"/>
  <c r="AI5" i="6"/>
  <c r="AH5" i="6"/>
  <c r="AG5" i="6"/>
  <c r="AF5" i="6"/>
  <c r="AE5" i="6"/>
  <c r="AD5" i="6"/>
  <c r="AB5" i="6"/>
  <c r="N5" i="6"/>
  <c r="AN6" i="6"/>
  <c r="AM6" i="6"/>
  <c r="AL6" i="6"/>
  <c r="AK6" i="6"/>
  <c r="AJ6" i="6"/>
  <c r="AI6" i="6"/>
  <c r="AH6" i="6"/>
  <c r="AG6" i="6"/>
  <c r="AF6" i="6"/>
  <c r="AE6" i="6"/>
  <c r="AD6" i="6"/>
  <c r="AB6" i="6"/>
  <c r="M3" i="6"/>
  <c r="L3" i="6"/>
  <c r="K3" i="6"/>
  <c r="J3" i="6"/>
  <c r="I3" i="6"/>
  <c r="H3" i="6"/>
  <c r="G3" i="6"/>
  <c r="F3" i="6"/>
  <c r="E3" i="6"/>
  <c r="D3" i="6"/>
  <c r="C3" i="6"/>
  <c r="A1" i="6"/>
  <c r="AN5" i="5"/>
  <c r="AM5" i="5"/>
  <c r="AL5" i="5"/>
  <c r="AK5" i="5"/>
  <c r="AJ5" i="5"/>
  <c r="AI5" i="5"/>
  <c r="AH5" i="5"/>
  <c r="AG5" i="5"/>
  <c r="AF5" i="5"/>
  <c r="AE5" i="5"/>
  <c r="AD5" i="5"/>
  <c r="AB5" i="5"/>
  <c r="N5" i="5"/>
  <c r="M3" i="5"/>
  <c r="L3" i="5"/>
  <c r="K3" i="5"/>
  <c r="J3" i="5"/>
  <c r="I3" i="5"/>
  <c r="H3" i="5"/>
  <c r="G3" i="5"/>
  <c r="F3" i="5"/>
  <c r="E3" i="5"/>
  <c r="D3" i="5"/>
  <c r="C3" i="5"/>
  <c r="A1" i="5"/>
  <c r="AM9" i="4"/>
  <c r="AD9" i="4"/>
  <c r="AC9" i="4"/>
  <c r="N9" i="4"/>
  <c r="AM5" i="4"/>
  <c r="AL5" i="4"/>
  <c r="AK5" i="4"/>
  <c r="AJ5" i="4"/>
  <c r="AI5" i="4"/>
  <c r="AH5" i="4"/>
  <c r="AG5" i="4"/>
  <c r="AF5" i="4"/>
  <c r="AE5" i="4"/>
  <c r="AD5" i="4"/>
  <c r="AC5" i="4"/>
  <c r="AM6" i="4"/>
  <c r="AL6" i="4"/>
  <c r="AK6" i="4"/>
  <c r="AJ6" i="4"/>
  <c r="AI6" i="4"/>
  <c r="AH6" i="4"/>
  <c r="AG6" i="4"/>
  <c r="AF6" i="4"/>
  <c r="AE6" i="4"/>
  <c r="AD6" i="4"/>
  <c r="AC6" i="4"/>
  <c r="N6" i="4"/>
  <c r="M3" i="4"/>
  <c r="L3" i="4"/>
  <c r="K3" i="4"/>
  <c r="J3" i="4"/>
  <c r="I3" i="4"/>
  <c r="H3" i="4"/>
  <c r="G3" i="4"/>
  <c r="F3" i="4"/>
  <c r="E3" i="4"/>
  <c r="D3" i="4"/>
  <c r="C3" i="4"/>
  <c r="A1" i="4"/>
  <c r="AN8" i="3"/>
  <c r="AM8" i="3"/>
  <c r="AL8" i="3"/>
  <c r="AK8" i="3"/>
  <c r="N8" i="3"/>
  <c r="AN7" i="3"/>
  <c r="AM7" i="3"/>
  <c r="AL7" i="3"/>
  <c r="AK7" i="3"/>
  <c r="AB7" i="3"/>
  <c r="N7" i="3"/>
  <c r="AN6" i="3"/>
  <c r="AM6" i="3"/>
  <c r="AL6" i="3"/>
  <c r="AK6" i="3"/>
  <c r="AB6" i="3"/>
  <c r="N6" i="3"/>
  <c r="M3" i="3"/>
  <c r="L3" i="3"/>
  <c r="K3" i="3"/>
  <c r="J3" i="3"/>
  <c r="I3" i="3"/>
  <c r="H3" i="3"/>
  <c r="G3" i="3"/>
  <c r="F3" i="3"/>
  <c r="E3" i="3"/>
  <c r="D3" i="3"/>
  <c r="C3" i="3"/>
  <c r="A1" i="3"/>
  <c r="AM12" i="2"/>
  <c r="AK12" i="2"/>
  <c r="AJ12" i="2"/>
  <c r="AI12" i="2"/>
  <c r="AH12" i="2"/>
  <c r="AG12" i="2"/>
  <c r="AF12" i="2"/>
  <c r="AE12" i="2"/>
  <c r="AD12" i="2"/>
  <c r="AB12" i="2"/>
  <c r="N12" i="2"/>
  <c r="AN10" i="2"/>
  <c r="AM10" i="2"/>
  <c r="AK10" i="2"/>
  <c r="AJ10" i="2"/>
  <c r="AI10" i="2"/>
  <c r="AH10" i="2"/>
  <c r="AG10" i="2"/>
  <c r="AF10" i="2"/>
  <c r="AE10" i="2"/>
  <c r="AD10" i="2"/>
  <c r="AB10" i="2"/>
  <c r="N10" i="2"/>
  <c r="AN5" i="2"/>
  <c r="AM5" i="2"/>
  <c r="AL5" i="2"/>
  <c r="AK5" i="2"/>
  <c r="AJ5" i="2"/>
  <c r="AI5" i="2"/>
  <c r="AH5" i="2"/>
  <c r="AG5" i="2"/>
  <c r="AF5" i="2"/>
  <c r="AE5" i="2"/>
  <c r="AD5" i="2"/>
  <c r="AB5" i="2"/>
  <c r="AN9" i="2"/>
  <c r="AM9" i="2"/>
  <c r="AK9" i="2"/>
  <c r="AJ9" i="2"/>
  <c r="AI9" i="2"/>
  <c r="AH9" i="2"/>
  <c r="AG9" i="2"/>
  <c r="AF9" i="2"/>
  <c r="AE9" i="2"/>
  <c r="AD9" i="2"/>
  <c r="AB9" i="2"/>
  <c r="AN11" i="2"/>
  <c r="AM11" i="2"/>
  <c r="AK11" i="2"/>
  <c r="AJ11" i="2"/>
  <c r="AI11" i="2"/>
  <c r="AH11" i="2"/>
  <c r="AG11" i="2"/>
  <c r="AF11" i="2"/>
  <c r="AE11" i="2"/>
  <c r="AD11" i="2"/>
  <c r="AB11" i="2"/>
  <c r="N11" i="2"/>
  <c r="M3" i="2"/>
  <c r="L3" i="2"/>
  <c r="K3" i="2"/>
  <c r="J3" i="2"/>
  <c r="I3" i="2"/>
  <c r="H3" i="2"/>
  <c r="G3" i="2"/>
  <c r="F3" i="2"/>
  <c r="E3" i="2"/>
  <c r="D3" i="2"/>
  <c r="C3" i="2"/>
  <c r="A1" i="2"/>
  <c r="AN8" i="1"/>
  <c r="AM8" i="1"/>
  <c r="AL8" i="1"/>
  <c r="AK8" i="1"/>
  <c r="AJ8" i="1"/>
  <c r="AI8" i="1"/>
  <c r="AH8" i="1"/>
  <c r="AG8" i="1"/>
  <c r="AF8" i="1"/>
  <c r="AE8" i="1"/>
  <c r="AD8" i="1"/>
  <c r="AB8" i="1"/>
  <c r="AN5" i="1"/>
  <c r="AM5" i="1"/>
  <c r="AL5" i="1"/>
  <c r="AK5" i="1"/>
  <c r="AJ5" i="1"/>
  <c r="AI5" i="1"/>
  <c r="AH5" i="1"/>
  <c r="AG5" i="1"/>
  <c r="AF5" i="1"/>
  <c r="AE5" i="1"/>
  <c r="AD5" i="1"/>
  <c r="AB5" i="1"/>
  <c r="M3" i="1"/>
  <c r="L3" i="1"/>
  <c r="K3" i="1"/>
  <c r="J3" i="1"/>
  <c r="I3" i="1"/>
  <c r="H3" i="1"/>
  <c r="G3" i="1"/>
  <c r="F3" i="1"/>
  <c r="E3" i="1"/>
  <c r="D3" i="1"/>
  <c r="C3" i="1"/>
  <c r="A1" i="1"/>
  <c r="AN9" i="17"/>
  <c r="AM9" i="17"/>
  <c r="AL9" i="17"/>
  <c r="AK9" i="17"/>
  <c r="AJ9" i="17"/>
  <c r="AI9" i="17"/>
  <c r="AH9" i="17"/>
  <c r="AG9" i="17"/>
  <c r="AF9" i="17"/>
  <c r="AE9" i="17"/>
  <c r="AD9" i="17"/>
  <c r="AB9" i="17"/>
  <c r="N9" i="17"/>
  <c r="AN8" i="17"/>
  <c r="AM8" i="17"/>
  <c r="AL8" i="17"/>
  <c r="AK8" i="17"/>
  <c r="AJ8" i="17"/>
  <c r="AI8" i="17"/>
  <c r="AH8" i="17"/>
  <c r="AG8" i="17"/>
  <c r="AF8" i="17"/>
  <c r="AE8" i="17"/>
  <c r="AD8" i="17"/>
  <c r="AB8" i="17"/>
  <c r="N8" i="17"/>
  <c r="AN10" i="17"/>
  <c r="AM10" i="17"/>
  <c r="AL10" i="17"/>
  <c r="AK10" i="17"/>
  <c r="AJ10" i="17"/>
  <c r="AI10" i="17"/>
  <c r="AH10" i="17"/>
  <c r="AG10" i="17"/>
  <c r="AF10" i="17"/>
  <c r="AE10" i="17"/>
  <c r="AD10" i="17"/>
  <c r="AB10" i="17"/>
  <c r="N10" i="17"/>
  <c r="AN7" i="17"/>
  <c r="AM7" i="17"/>
  <c r="AL7" i="17"/>
  <c r="AK7" i="17"/>
  <c r="AJ7" i="17"/>
  <c r="AI7" i="17"/>
  <c r="AH7" i="17"/>
  <c r="AG7" i="17"/>
  <c r="AF7" i="17"/>
  <c r="AE7" i="17"/>
  <c r="AD7" i="17"/>
  <c r="AB7" i="17"/>
  <c r="N7" i="17"/>
  <c r="M3" i="17"/>
  <c r="L3" i="17"/>
  <c r="K3" i="17"/>
  <c r="J3" i="17"/>
  <c r="I3" i="17"/>
  <c r="H3" i="17"/>
  <c r="G3" i="17"/>
  <c r="F3" i="17"/>
  <c r="E3" i="17"/>
  <c r="D3" i="17"/>
  <c r="C3" i="17"/>
  <c r="A1" i="17"/>
  <c r="AD8" i="18"/>
  <c r="AE8" i="18"/>
  <c r="AF8" i="18"/>
  <c r="AG8" i="18"/>
  <c r="AH8" i="18"/>
  <c r="AI8" i="18"/>
  <c r="AJ8" i="18"/>
  <c r="AK8" i="18"/>
  <c r="AL8" i="18"/>
  <c r="AM8" i="18"/>
  <c r="AN8" i="18"/>
  <c r="AN5" i="18"/>
  <c r="AM5" i="18"/>
  <c r="AL5" i="18"/>
  <c r="A1" i="18"/>
  <c r="M3" i="18"/>
  <c r="L3" i="18"/>
  <c r="K3" i="18"/>
  <c r="J3" i="18"/>
  <c r="I3" i="18"/>
  <c r="H3" i="18"/>
  <c r="G3" i="18"/>
  <c r="F3" i="18"/>
  <c r="E3" i="18"/>
  <c r="D3" i="18"/>
  <c r="C3" i="18"/>
  <c r="AD5" i="18"/>
  <c r="AE5" i="18"/>
  <c r="AF5" i="18"/>
  <c r="AG5" i="18"/>
  <c r="AH5" i="18"/>
  <c r="AI5" i="18"/>
  <c r="AJ5" i="18"/>
  <c r="AK5" i="18"/>
  <c r="AB8" i="18"/>
  <c r="AB5" i="18"/>
  <c r="N8" i="18"/>
  <c r="U6" i="6" l="1"/>
  <c r="U6" i="7"/>
  <c r="U5" i="5"/>
  <c r="U5" i="4"/>
  <c r="U7" i="4"/>
  <c r="U6" i="3"/>
  <c r="U5" i="3"/>
  <c r="U5" i="1"/>
  <c r="U7" i="18"/>
  <c r="U5" i="18"/>
  <c r="U8" i="18"/>
  <c r="U6" i="18"/>
  <c r="P5" i="18" s="1"/>
  <c r="R14" i="16"/>
  <c r="O14" i="16" s="1"/>
  <c r="T14" i="16" s="1"/>
  <c r="S5" i="8"/>
  <c r="S5" i="13"/>
  <c r="S5" i="15"/>
  <c r="O5" i="15" s="1"/>
  <c r="T5" i="15" s="1"/>
  <c r="Q6" i="15" s="1"/>
  <c r="S7" i="14"/>
  <c r="S5" i="7"/>
  <c r="R5" i="7" s="1"/>
  <c r="S5" i="5"/>
  <c r="R5" i="5" s="1"/>
  <c r="S9" i="17"/>
  <c r="S8" i="18"/>
  <c r="S6" i="18"/>
  <c r="R6" i="18" s="1"/>
  <c r="S9" i="16"/>
  <c r="S6" i="16"/>
  <c r="S11" i="16"/>
  <c r="S5" i="16"/>
  <c r="S9" i="14"/>
  <c r="S6" i="14"/>
  <c r="P6" i="13"/>
  <c r="P7" i="7"/>
  <c r="O7" i="7" s="1"/>
  <c r="T7" i="7" s="1"/>
  <c r="S6" i="7"/>
  <c r="R6" i="7" s="1"/>
  <c r="S5" i="3"/>
  <c r="R5" i="3" s="1"/>
  <c r="S8" i="1"/>
  <c r="R8" i="1" s="1"/>
  <c r="S9" i="18"/>
  <c r="S7" i="18"/>
  <c r="R7" i="18" s="1"/>
  <c r="S8" i="14"/>
  <c r="S13" i="14"/>
  <c r="O13" i="14" s="1"/>
  <c r="T13" i="14" s="1"/>
  <c r="S10" i="14"/>
  <c r="R10" i="14" s="1"/>
  <c r="S5" i="14"/>
  <c r="S5" i="6"/>
  <c r="S6" i="6"/>
  <c r="R6" i="6" s="1"/>
  <c r="S8" i="6"/>
  <c r="R8" i="6" s="1"/>
  <c r="S6" i="4"/>
  <c r="R6" i="4" s="1"/>
  <c r="S5" i="4"/>
  <c r="R5" i="4" s="1"/>
  <c r="S9" i="4"/>
  <c r="S6" i="3"/>
  <c r="R6" i="3" s="1"/>
  <c r="S11" i="2"/>
  <c r="S9" i="2"/>
  <c r="S5" i="2"/>
  <c r="S10" i="2"/>
  <c r="S12" i="2"/>
  <c r="S6" i="2"/>
  <c r="S10" i="17"/>
  <c r="S8" i="17"/>
  <c r="S7" i="17"/>
  <c r="R7" i="17" s="1"/>
  <c r="S8" i="3"/>
  <c r="R8" i="3" s="1"/>
  <c r="S7" i="3"/>
  <c r="R7" i="3" s="1"/>
  <c r="S7" i="2"/>
  <c r="S9" i="1"/>
  <c r="O9" i="1" s="1"/>
  <c r="T9" i="1" s="1"/>
  <c r="S6" i="1"/>
  <c r="R6" i="1" s="1"/>
  <c r="S7" i="1"/>
  <c r="S5" i="1"/>
  <c r="R5" i="1" s="1"/>
  <c r="S6" i="17"/>
  <c r="R6" i="17" s="1"/>
  <c r="S5" i="17"/>
  <c r="S5" i="18"/>
  <c r="R5" i="18" s="1"/>
  <c r="S7" i="6"/>
  <c r="S7" i="4"/>
  <c r="R7" i="4" s="1"/>
  <c r="P5" i="6" l="1"/>
  <c r="P8" i="6"/>
  <c r="P6" i="6"/>
  <c r="P7" i="6"/>
  <c r="P10" i="6"/>
  <c r="P9" i="6"/>
  <c r="O5" i="18"/>
  <c r="P10" i="18"/>
  <c r="R5" i="13"/>
  <c r="O5" i="13" s="1"/>
  <c r="T5" i="13" s="1"/>
  <c r="Q6" i="13" s="1"/>
  <c r="O10" i="6"/>
  <c r="T10" i="6" s="1"/>
  <c r="R9" i="18"/>
  <c r="R11" i="16"/>
  <c r="O11" i="16" s="1"/>
  <c r="T11" i="16" s="1"/>
  <c r="P9" i="3"/>
  <c r="P10" i="3"/>
  <c r="O10" i="3" s="1"/>
  <c r="T10" i="3" s="1"/>
  <c r="P5" i="3"/>
  <c r="O5" i="3" s="1"/>
  <c r="T5" i="3" s="1"/>
  <c r="P8" i="3"/>
  <c r="R8" i="18"/>
  <c r="P6" i="8"/>
  <c r="O6" i="8" s="1"/>
  <c r="T6" i="8" s="1"/>
  <c r="P8" i="8"/>
  <c r="P7" i="8"/>
  <c r="P9" i="8"/>
  <c r="P10" i="4"/>
  <c r="O10" i="4" s="1"/>
  <c r="T10" i="4" s="1"/>
  <c r="P10" i="1"/>
  <c r="P6" i="5"/>
  <c r="O6" i="5" s="1"/>
  <c r="T6" i="5" s="1"/>
  <c r="P7" i="5"/>
  <c r="O7" i="5" s="1"/>
  <c r="T7" i="5" s="1"/>
  <c r="P11" i="2"/>
  <c r="O11" i="2" s="1"/>
  <c r="T11" i="2" s="1"/>
  <c r="P5" i="15"/>
  <c r="P6" i="15"/>
  <c r="P11" i="14"/>
  <c r="P8" i="4"/>
  <c r="O8" i="4" s="1"/>
  <c r="T8" i="4" s="1"/>
  <c r="P13" i="16"/>
  <c r="O13" i="16" s="1"/>
  <c r="T13" i="16" s="1"/>
  <c r="P10" i="16"/>
  <c r="P8" i="16"/>
  <c r="P18" i="16"/>
  <c r="P6" i="16"/>
  <c r="O6" i="16" s="1"/>
  <c r="T6" i="16" s="1"/>
  <c r="P11" i="16"/>
  <c r="P15" i="16"/>
  <c r="P19" i="16"/>
  <c r="P7" i="16"/>
  <c r="P12" i="16"/>
  <c r="P16" i="16"/>
  <c r="P20" i="16"/>
  <c r="P9" i="16"/>
  <c r="P14" i="16"/>
  <c r="P17" i="16"/>
  <c r="P5" i="16"/>
  <c r="O5" i="16" s="1"/>
  <c r="T5" i="16" s="1"/>
  <c r="P7" i="14"/>
  <c r="O7" i="14" s="1"/>
  <c r="T7" i="14" s="1"/>
  <c r="P12" i="14"/>
  <c r="P9" i="14"/>
  <c r="O9" i="14" s="1"/>
  <c r="T9" i="14" s="1"/>
  <c r="P13" i="14"/>
  <c r="P8" i="14"/>
  <c r="O8" i="14" s="1"/>
  <c r="T8" i="14" s="1"/>
  <c r="P6" i="14"/>
  <c r="O6" i="14" s="1"/>
  <c r="T6" i="14" s="1"/>
  <c r="P5" i="14"/>
  <c r="O5" i="14" s="1"/>
  <c r="T5" i="14" s="1"/>
  <c r="P10" i="14"/>
  <c r="P10" i="17"/>
  <c r="O10" i="17" s="1"/>
  <c r="T10" i="17" s="1"/>
  <c r="P7" i="17"/>
  <c r="O7" i="17" s="1"/>
  <c r="T7" i="17" s="1"/>
  <c r="P6" i="17"/>
  <c r="O6" i="17" s="1"/>
  <c r="T6" i="17" s="1"/>
  <c r="P8" i="17"/>
  <c r="O8" i="17" s="1"/>
  <c r="T8" i="17" s="1"/>
  <c r="P5" i="17"/>
  <c r="O5" i="17" s="1"/>
  <c r="T5" i="17" s="1"/>
  <c r="P9" i="17"/>
  <c r="O9" i="17" s="1"/>
  <c r="T9" i="17" s="1"/>
  <c r="P8" i="2"/>
  <c r="O8" i="2" s="1"/>
  <c r="T8" i="2" s="1"/>
  <c r="Q5" i="15"/>
  <c r="O5" i="6"/>
  <c r="T5" i="6" s="1"/>
  <c r="P5" i="8"/>
  <c r="O5" i="8" s="1"/>
  <c r="T5" i="8" s="1"/>
  <c r="P6" i="7"/>
  <c r="O6" i="7" s="1"/>
  <c r="T6" i="7" s="1"/>
  <c r="P5" i="5"/>
  <c r="O5" i="5" s="1"/>
  <c r="T5" i="5" s="1"/>
  <c r="P6" i="18"/>
  <c r="O6" i="18" s="1"/>
  <c r="T6" i="18" s="1"/>
  <c r="O9" i="16"/>
  <c r="T9" i="16" s="1"/>
  <c r="P5" i="13"/>
  <c r="P5" i="7"/>
  <c r="O5" i="7" s="1"/>
  <c r="T5" i="7" s="1"/>
  <c r="O8" i="3"/>
  <c r="T8" i="3" s="1"/>
  <c r="P10" i="2"/>
  <c r="O10" i="2" s="1"/>
  <c r="T10" i="2" s="1"/>
  <c r="O10" i="14"/>
  <c r="T10" i="14" s="1"/>
  <c r="P7" i="3"/>
  <c r="O7" i="3" s="1"/>
  <c r="T7" i="3" s="1"/>
  <c r="P12" i="2"/>
  <c r="O12" i="2" s="1"/>
  <c r="T12" i="2" s="1"/>
  <c r="P7" i="18"/>
  <c r="O7" i="18" s="1"/>
  <c r="T7" i="18" s="1"/>
  <c r="P8" i="18"/>
  <c r="P9" i="18"/>
  <c r="T5" i="18"/>
  <c r="O7" i="6"/>
  <c r="T7" i="6" s="1"/>
  <c r="P6" i="3"/>
  <c r="O6" i="3" s="1"/>
  <c r="T6" i="3" s="1"/>
  <c r="P5" i="2"/>
  <c r="O5" i="2" s="1"/>
  <c r="T5" i="2" s="1"/>
  <c r="P6" i="2"/>
  <c r="O6" i="2" s="1"/>
  <c r="T6" i="2" s="1"/>
  <c r="P9" i="2"/>
  <c r="O9" i="2" s="1"/>
  <c r="T9" i="2" s="1"/>
  <c r="P7" i="2"/>
  <c r="O7" i="2" s="1"/>
  <c r="T7" i="2" s="1"/>
  <c r="P9" i="1"/>
  <c r="P8" i="1"/>
  <c r="O8" i="1" s="1"/>
  <c r="T8" i="1" s="1"/>
  <c r="P6" i="1"/>
  <c r="O6" i="1" s="1"/>
  <c r="T6" i="1" s="1"/>
  <c r="P7" i="1"/>
  <c r="O7" i="1" s="1"/>
  <c r="T7" i="1" s="1"/>
  <c r="P5" i="1"/>
  <c r="O5" i="1" s="1"/>
  <c r="T5" i="1" s="1"/>
  <c r="O6" i="6"/>
  <c r="T6" i="6" s="1"/>
  <c r="O8" i="6"/>
  <c r="T8" i="6" s="1"/>
  <c r="P7" i="4"/>
  <c r="O7" i="4" s="1"/>
  <c r="T7" i="4" s="1"/>
  <c r="P5" i="4"/>
  <c r="O5" i="4" s="1"/>
  <c r="T5" i="4" s="1"/>
  <c r="P6" i="4"/>
  <c r="O6" i="4" s="1"/>
  <c r="T6" i="4" s="1"/>
  <c r="P9" i="4"/>
  <c r="O9" i="4" s="1"/>
  <c r="T9" i="4" s="1"/>
  <c r="Q21" i="16" l="1"/>
  <c r="O9" i="18"/>
  <c r="T9" i="18" s="1"/>
  <c r="Q10" i="6"/>
  <c r="Q9" i="6"/>
  <c r="O8" i="18"/>
  <c r="T8" i="18" s="1"/>
  <c r="Q7" i="7"/>
  <c r="Q6" i="8"/>
  <c r="Q9" i="8"/>
  <c r="Q7" i="8"/>
  <c r="Q8" i="8"/>
  <c r="Q7" i="4"/>
  <c r="Q10" i="1"/>
  <c r="Q8" i="4"/>
  <c r="Q10" i="4"/>
  <c r="Q6" i="5"/>
  <c r="Q7" i="5"/>
  <c r="Q11" i="2"/>
  <c r="Q10" i="16"/>
  <c r="Q13" i="16"/>
  <c r="Q11" i="14"/>
  <c r="Q9" i="17"/>
  <c r="Q6" i="17"/>
  <c r="Q7" i="17"/>
  <c r="Q11" i="17"/>
  <c r="Q10" i="17"/>
  <c r="Q5" i="17"/>
  <c r="Q8" i="17"/>
  <c r="Q12" i="14"/>
  <c r="Q20" i="16"/>
  <c r="Q19" i="16"/>
  <c r="Q17" i="16"/>
  <c r="Q18" i="16"/>
  <c r="Q7" i="16"/>
  <c r="Q16" i="16"/>
  <c r="Q12" i="16"/>
  <c r="Q8" i="16"/>
  <c r="Q15" i="16"/>
  <c r="Q8" i="2"/>
  <c r="Q5" i="13"/>
  <c r="Q5" i="16"/>
  <c r="Q11" i="16"/>
  <c r="Q6" i="16"/>
  <c r="Q9" i="16"/>
  <c r="Q14" i="16"/>
  <c r="Q10" i="14"/>
  <c r="Q5" i="8"/>
  <c r="Q5" i="7"/>
  <c r="Q6" i="7"/>
  <c r="Q5" i="5"/>
  <c r="Q6" i="3"/>
  <c r="Q5" i="2"/>
  <c r="Q10" i="2"/>
  <c r="Q9" i="14"/>
  <c r="Q6" i="14"/>
  <c r="Q7" i="14"/>
  <c r="Q13" i="14"/>
  <c r="Q8" i="14"/>
  <c r="Q5" i="14"/>
  <c r="Q7" i="2"/>
  <c r="Q8" i="6"/>
  <c r="Q7" i="3"/>
  <c r="Q8" i="3"/>
  <c r="Q5" i="3"/>
  <c r="Q6" i="2"/>
  <c r="Q9" i="2"/>
  <c r="Q12" i="2"/>
  <c r="Q8" i="1"/>
  <c r="Q7" i="1"/>
  <c r="Q9" i="1"/>
  <c r="Q5" i="1"/>
  <c r="Q6" i="1"/>
  <c r="Q9" i="4"/>
  <c r="Q5" i="6"/>
  <c r="Q6" i="6"/>
  <c r="Q7" i="6"/>
  <c r="Q6" i="4"/>
  <c r="Q5" i="4"/>
  <c r="Q9" i="18" l="1"/>
  <c r="Q10" i="18"/>
  <c r="Q7" i="18"/>
  <c r="Q6" i="18"/>
  <c r="Q5" i="18"/>
  <c r="Q8" i="18"/>
</calcChain>
</file>

<file path=xl/sharedStrings.xml><?xml version="1.0" encoding="utf-8"?>
<sst xmlns="http://schemas.openxmlformats.org/spreadsheetml/2006/main" count="854" uniqueCount="191">
  <si>
    <t>SBM cup sammenlagt 2024/2025</t>
  </si>
  <si>
    <t>Renn liste</t>
  </si>
  <si>
    <t>Sted</t>
  </si>
  <si>
    <t>Arrangør</t>
  </si>
  <si>
    <t>Renntype</t>
  </si>
  <si>
    <t>Stilart</t>
  </si>
  <si>
    <t>Status</t>
  </si>
  <si>
    <t>SBM 1</t>
  </si>
  <si>
    <t>Skaret</t>
  </si>
  <si>
    <t>Molde og omegn IF</t>
  </si>
  <si>
    <t>Rulleski</t>
  </si>
  <si>
    <t>Fri</t>
  </si>
  <si>
    <t>Gjennomført</t>
  </si>
  <si>
    <t>SBM 2</t>
  </si>
  <si>
    <t>-</t>
  </si>
  <si>
    <t>Normalstart</t>
  </si>
  <si>
    <t>Klassisk</t>
  </si>
  <si>
    <t>Avlyst - ingen arrangør</t>
  </si>
  <si>
    <t>SBM 3</t>
  </si>
  <si>
    <t>Valldal</t>
  </si>
  <si>
    <t>Valldal IL</t>
  </si>
  <si>
    <t>KM Normaldistanse</t>
  </si>
  <si>
    <t>SBM 4</t>
  </si>
  <si>
    <t>Isfjorden</t>
  </si>
  <si>
    <t>Isfjorden IL</t>
  </si>
  <si>
    <t>KM Distanse</t>
  </si>
  <si>
    <t>SBM 5</t>
  </si>
  <si>
    <t>Vistdalsheia</t>
  </si>
  <si>
    <t>Vistdal IL</t>
  </si>
  <si>
    <t xml:space="preserve">KM Sprint </t>
  </si>
  <si>
    <t>SBM 6</t>
  </si>
  <si>
    <t>Osmarka</t>
  </si>
  <si>
    <t>Osmarka IL</t>
  </si>
  <si>
    <t>Fellestart</t>
  </si>
  <si>
    <t>Avlyst - regn</t>
  </si>
  <si>
    <t>SBM 7</t>
  </si>
  <si>
    <t>Downhill</t>
  </si>
  <si>
    <t>SBM 8</t>
  </si>
  <si>
    <t>Skiatlon</t>
  </si>
  <si>
    <t>Fri/Klassisk</t>
  </si>
  <si>
    <t>For å delta i sammenlagt kampen må løper ha deltatt på minimum 4 renn og de 6 beste rennene er tellende</t>
  </si>
  <si>
    <t xml:space="preserve">poeng: </t>
  </si>
  <si>
    <t>1.pl = 100p</t>
  </si>
  <si>
    <t>9.pl   =  66 p</t>
  </si>
  <si>
    <t>2.pl = 95 p</t>
  </si>
  <si>
    <t>10.pl = 63 p</t>
  </si>
  <si>
    <t>3.pl = 90 p</t>
  </si>
  <si>
    <t>11.pl = 60 p</t>
  </si>
  <si>
    <t>4.pl = 85 p</t>
  </si>
  <si>
    <t>12.pl = 58 p</t>
  </si>
  <si>
    <t>5.pl = 80 p</t>
  </si>
  <si>
    <t>13.pl = 56 p</t>
  </si>
  <si>
    <t>6.pl = 75 p</t>
  </si>
  <si>
    <t>14.pl = 54 p</t>
  </si>
  <si>
    <t>7.pl = 72 p</t>
  </si>
  <si>
    <t>15.pl = 52 p</t>
  </si>
  <si>
    <t>8.pl = 69 p</t>
  </si>
  <si>
    <t>16.pl = 50 p</t>
  </si>
  <si>
    <t xml:space="preserve">J13 </t>
  </si>
  <si>
    <t>SBM 9</t>
  </si>
  <si>
    <t>SBM 10</t>
  </si>
  <si>
    <t>SBM 11</t>
  </si>
  <si>
    <t>Sammenlagt poengsum</t>
  </si>
  <si>
    <t>slutt plassering</t>
  </si>
  <si>
    <t>poeng plassering</t>
  </si>
  <si>
    <t>endelig plassering</t>
  </si>
  <si>
    <t>nok renn</t>
  </si>
  <si>
    <t>antall renn</t>
  </si>
  <si>
    <t>korrigert poengsum</t>
  </si>
  <si>
    <t>størst</t>
  </si>
  <si>
    <t>nest størst</t>
  </si>
  <si>
    <t>tredje størst</t>
  </si>
  <si>
    <t>fjerde størst</t>
  </si>
  <si>
    <t>femte størst</t>
  </si>
  <si>
    <t>sjette størst</t>
  </si>
  <si>
    <t>syvende størst</t>
  </si>
  <si>
    <t>renn1</t>
  </si>
  <si>
    <t>renn 2</t>
  </si>
  <si>
    <t>renn 3</t>
  </si>
  <si>
    <t>renn 4</t>
  </si>
  <si>
    <t>renn 5</t>
  </si>
  <si>
    <t>renn 6</t>
  </si>
  <si>
    <t>renn 7</t>
  </si>
  <si>
    <t>renn 8</t>
  </si>
  <si>
    <t>renn 9</t>
  </si>
  <si>
    <t>renn 10</t>
  </si>
  <si>
    <t>renn 11</t>
  </si>
  <si>
    <t>Navn</t>
  </si>
  <si>
    <t>Klubb</t>
  </si>
  <si>
    <t>Ragnhild Eide Laugsand</t>
  </si>
  <si>
    <t>Eide IL</t>
  </si>
  <si>
    <t xml:space="preserve">J14 </t>
  </si>
  <si>
    <t>Signe Brakstad Orset</t>
  </si>
  <si>
    <t>Molde og Omegn IF</t>
  </si>
  <si>
    <t>Ingrid Sandhaug</t>
  </si>
  <si>
    <t>Anna Bakke Madsen</t>
  </si>
  <si>
    <t>Elise Sættem</t>
  </si>
  <si>
    <t>Elle Louise Ytredal</t>
  </si>
  <si>
    <t>Skodje IL</t>
  </si>
  <si>
    <t>Tuva Maarte Korsbrekke</t>
  </si>
  <si>
    <t>Sunnylven IL</t>
  </si>
  <si>
    <t>G13</t>
  </si>
  <si>
    <t>Vetle Bjerkeli</t>
  </si>
  <si>
    <t>Vinjar Weddegjerde</t>
  </si>
  <si>
    <t>Truls Maximilliam Reiestad</t>
  </si>
  <si>
    <t>Skaret Skiforening</t>
  </si>
  <si>
    <t xml:space="preserve">G14 </t>
  </si>
  <si>
    <t>Vegard Gjerde</t>
  </si>
  <si>
    <t>Åsmund Fjeldheim</t>
  </si>
  <si>
    <t xml:space="preserve">Sigve Fuglem </t>
  </si>
  <si>
    <t>Trond Ingvar Melby Karlsvik</t>
  </si>
  <si>
    <t>Eide Idrettslag</t>
  </si>
  <si>
    <t xml:space="preserve">J15 </t>
  </si>
  <si>
    <t>Sofie Solli Sorthe</t>
  </si>
  <si>
    <t>Hjelset-Fram IL</t>
  </si>
  <si>
    <t>Elida Rødseth Solli</t>
  </si>
  <si>
    <t>Hedda Myklebust Vestre</t>
  </si>
  <si>
    <t>Tiril Magrit Myren</t>
  </si>
  <si>
    <t xml:space="preserve">Ida Synstnes Hole </t>
  </si>
  <si>
    <t>ÅIF</t>
  </si>
  <si>
    <t>Oda Gjerde Grønning</t>
  </si>
  <si>
    <t>Innfjorden Idrettslag</t>
  </si>
  <si>
    <t xml:space="preserve">J16 </t>
  </si>
  <si>
    <t>Kristin Ottestad-Dahlen</t>
  </si>
  <si>
    <t>Ella Aslaksen Røed</t>
  </si>
  <si>
    <t>Ane Nerland Roksvaag</t>
  </si>
  <si>
    <t xml:space="preserve">Vilja Fuglem </t>
  </si>
  <si>
    <t xml:space="preserve">Mali Sunde </t>
  </si>
  <si>
    <t>Elen Johanne Bergset</t>
  </si>
  <si>
    <t xml:space="preserve">G15 </t>
  </si>
  <si>
    <t>G16</t>
  </si>
  <si>
    <t>Jacob Settem</t>
  </si>
  <si>
    <t>Steffen Mork</t>
  </si>
  <si>
    <t>Emblem IL</t>
  </si>
  <si>
    <t>Marius Wågsæther Femoen</t>
  </si>
  <si>
    <t xml:space="preserve">J17 </t>
  </si>
  <si>
    <t>korriger poengsum</t>
  </si>
  <si>
    <t>Julie Wågsæther Femoen</t>
  </si>
  <si>
    <t>Amalie Hofset Eidem</t>
  </si>
  <si>
    <t>Caroline Gjerde</t>
  </si>
  <si>
    <t xml:space="preserve">K18 </t>
  </si>
  <si>
    <t>Ingeborg Synstnes Holde</t>
  </si>
  <si>
    <t>Åndalsnes IF</t>
  </si>
  <si>
    <t>Ida Brakstad Orset</t>
  </si>
  <si>
    <t>Linn Farstad</t>
  </si>
  <si>
    <t>G17</t>
  </si>
  <si>
    <t>Brage Bjerkeli</t>
  </si>
  <si>
    <t>Iver Vartdal</t>
  </si>
  <si>
    <t>Mons Emil Vassdal</t>
  </si>
  <si>
    <t>Bjørnar Skjeflo Unhjem</t>
  </si>
  <si>
    <t>Kristian Skjeflo Unhjem</t>
  </si>
  <si>
    <t>Markus Solli Sorthe</t>
  </si>
  <si>
    <t xml:space="preserve">M18 </t>
  </si>
  <si>
    <t>Ola Gjøen Megård</t>
  </si>
  <si>
    <t>Lucas Tokle Avanue</t>
  </si>
  <si>
    <t>Heine Fuglem</t>
  </si>
  <si>
    <t>Jørn Marius Myren</t>
  </si>
  <si>
    <t>K19-20</t>
  </si>
  <si>
    <t>Ane Kristine Bergset</t>
  </si>
  <si>
    <t>Elida Fuglem</t>
  </si>
  <si>
    <t>M19-20</t>
  </si>
  <si>
    <t>korrigert pongsum</t>
  </si>
  <si>
    <t>Emil Aslaksen Røed</t>
  </si>
  <si>
    <t>Sander Nerland Roksvaag</t>
  </si>
  <si>
    <t>Mads Kirkreit Gjethammer</t>
  </si>
  <si>
    <t>Isak Hammerø</t>
  </si>
  <si>
    <t>Erlend Heinåli</t>
  </si>
  <si>
    <t>Ola Lange</t>
  </si>
  <si>
    <t>Kvinner senior</t>
  </si>
  <si>
    <t>Menn senior</t>
  </si>
  <si>
    <t>Iver Synstnes Hole</t>
  </si>
  <si>
    <t>Johan Fredriksen Orset</t>
  </si>
  <si>
    <t>Torvikbukt IL</t>
  </si>
  <si>
    <t>Helge Dahlen</t>
  </si>
  <si>
    <t>Kevin Bjerkeli Krohn</t>
  </si>
  <si>
    <t>Tor Olav Øyen</t>
  </si>
  <si>
    <t>Eidsvåg Idrettslag</t>
  </si>
  <si>
    <t>Karsten Andre Vestad</t>
  </si>
  <si>
    <t>Linus Engdahl</t>
  </si>
  <si>
    <t>Jørgen Kalvsik</t>
  </si>
  <si>
    <t>Romsdal Randoneklubb</t>
  </si>
  <si>
    <t>Øyvind Skodje</t>
  </si>
  <si>
    <t>Jonas Petter Engdahl</t>
  </si>
  <si>
    <t>Erlend Kløvjan Ringstad</t>
  </si>
  <si>
    <t>Magnus Tallaksen Reiestad</t>
  </si>
  <si>
    <t>Thomas Sandhaug</t>
  </si>
  <si>
    <t>Asbjørn Dalen</t>
  </si>
  <si>
    <t xml:space="preserve">Kurs Asle Arvesen </t>
  </si>
  <si>
    <t>Eresfjord IL</t>
  </si>
  <si>
    <t>Bjarte Rød</t>
  </si>
  <si>
    <t>Stig Rune Grønning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</si>
</sst>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4</xdr:col>
      <xdr:colOff>380622</xdr:colOff>
      <xdr:row>33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47700" y="5629275"/>
          <a:ext cx="3733422" cy="542925"/>
          <a:chOff x="165100" y="7762240"/>
          <a:chExt cx="3556001" cy="548640"/>
        </a:xfrm>
      </xdr:grpSpPr>
      <xdr:pic>
        <xdr:nvPicPr>
          <xdr:cNvPr id="3" name="Picture 2" descr="Skikretslogo på to-linjer m-birkebeinere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100" y="7879080"/>
            <a:ext cx="3136280" cy="350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 descr="SBM logo 180x120-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585" r="100000"/>
          <a:stretch/>
        </xdr:blipFill>
        <xdr:spPr bwMode="auto">
          <a:xfrm>
            <a:off x="3675213" y="7762240"/>
            <a:ext cx="45888" cy="548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69850</xdr:colOff>
          <xdr:row>35</xdr:row>
          <xdr:rowOff>184150</xdr:rowOff>
        </xdr:from>
        <xdr:to>
          <xdr:col>3</xdr:col>
          <xdr:colOff>412750</xdr:colOff>
          <xdr:row>39</xdr:row>
          <xdr:rowOff>69850</xdr:rowOff>
        </xdr:to>
        <xdr:sp macro="" textlink="">
          <xdr:nvSpPr>
            <xdr:cNvPr id="1025" name="Knapp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5</xdr:col>
      <xdr:colOff>66675</xdr:colOff>
      <xdr:row>29</xdr:row>
      <xdr:rowOff>76200</xdr:rowOff>
    </xdr:from>
    <xdr:to>
      <xdr:col>8</xdr:col>
      <xdr:colOff>38100</xdr:colOff>
      <xdr:row>32</xdr:row>
      <xdr:rowOff>178449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9675" y="5791200"/>
          <a:ext cx="2371725" cy="6737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193025</xdr:colOff>
      <xdr:row>39</xdr:row>
      <xdr:rowOff>161925</xdr:rowOff>
    </xdr:from>
    <xdr:to>
      <xdr:col>2</xdr:col>
      <xdr:colOff>288925</xdr:colOff>
      <xdr:row>41</xdr:row>
      <xdr:rowOff>146685</xdr:rowOff>
    </xdr:to>
    <xdr:pic>
      <xdr:nvPicPr>
        <xdr:cNvPr id="4" name="Picture 3" descr="Skikretslogo på to-linjer m-birkebeiner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25" y="7867650"/>
          <a:ext cx="33153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9</xdr:row>
          <xdr:rowOff>114300</xdr:rowOff>
        </xdr:from>
        <xdr:to>
          <xdr:col>3</xdr:col>
          <xdr:colOff>228600</xdr:colOff>
          <xdr:row>13</xdr:row>
          <xdr:rowOff>107950</xdr:rowOff>
        </xdr:to>
        <xdr:sp macro="" textlink="">
          <xdr:nvSpPr>
            <xdr:cNvPr id="8193" name="Knapp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146050</xdr:colOff>
          <xdr:row>18</xdr:row>
          <xdr:rowOff>19050</xdr:rowOff>
        </xdr:from>
        <xdr:to>
          <xdr:col>3</xdr:col>
          <xdr:colOff>374650</xdr:colOff>
          <xdr:row>21</xdr:row>
          <xdr:rowOff>146050</xdr:rowOff>
        </xdr:to>
        <xdr:sp macro="" textlink="">
          <xdr:nvSpPr>
            <xdr:cNvPr id="8194" name="Knapp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4</xdr:col>
      <xdr:colOff>57150</xdr:colOff>
      <xdr:row>39</xdr:row>
      <xdr:rowOff>9525</xdr:rowOff>
    </xdr:from>
    <xdr:to>
      <xdr:col>7</xdr:col>
      <xdr:colOff>628650</xdr:colOff>
      <xdr:row>42</xdr:row>
      <xdr:rowOff>111774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7715250"/>
          <a:ext cx="2505075" cy="673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40</xdr:row>
      <xdr:rowOff>180975</xdr:rowOff>
    </xdr:from>
    <xdr:to>
      <xdr:col>2</xdr:col>
      <xdr:colOff>70500</xdr:colOff>
      <xdr:row>42</xdr:row>
      <xdr:rowOff>170815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8077200"/>
          <a:ext cx="3210575" cy="3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11</xdr:row>
          <xdr:rowOff>57150</xdr:rowOff>
        </xdr:from>
        <xdr:to>
          <xdr:col>3</xdr:col>
          <xdr:colOff>552450</xdr:colOff>
          <xdr:row>15</xdr:row>
          <xdr:rowOff>0</xdr:rowOff>
        </xdr:to>
        <xdr:sp macro="" textlink="">
          <xdr:nvSpPr>
            <xdr:cNvPr id="10241" name="Knapp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336550</xdr:colOff>
          <xdr:row>19</xdr:row>
          <xdr:rowOff>133350</xdr:rowOff>
        </xdr:from>
        <xdr:to>
          <xdr:col>3</xdr:col>
          <xdr:colOff>565150</xdr:colOff>
          <xdr:row>23</xdr:row>
          <xdr:rowOff>69850</xdr:rowOff>
        </xdr:to>
        <xdr:sp macro="" textlink="">
          <xdr:nvSpPr>
            <xdr:cNvPr id="10242" name="Knapp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A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666750</xdr:colOff>
      <xdr:row>39</xdr:row>
      <xdr:rowOff>161925</xdr:rowOff>
    </xdr:from>
    <xdr:to>
      <xdr:col>7</xdr:col>
      <xdr:colOff>533400</xdr:colOff>
      <xdr:row>43</xdr:row>
      <xdr:rowOff>73674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7867650"/>
          <a:ext cx="2505075" cy="6737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38</xdr:row>
      <xdr:rowOff>137795</xdr:rowOff>
    </xdr:from>
    <xdr:to>
      <xdr:col>2</xdr:col>
      <xdr:colOff>76215</xdr:colOff>
      <xdr:row>40</xdr:row>
      <xdr:rowOff>122555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8034020"/>
          <a:ext cx="334011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31750</xdr:colOff>
          <xdr:row>16</xdr:row>
          <xdr:rowOff>38100</xdr:rowOff>
        </xdr:to>
        <xdr:sp macro="" textlink="">
          <xdr:nvSpPr>
            <xdr:cNvPr id="9217" name="Knapp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B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107950</xdr:rowOff>
        </xdr:from>
        <xdr:to>
          <xdr:col>3</xdr:col>
          <xdr:colOff>38100</xdr:colOff>
          <xdr:row>22</xdr:row>
          <xdr:rowOff>38100</xdr:rowOff>
        </xdr:to>
        <xdr:sp macro="" textlink="">
          <xdr:nvSpPr>
            <xdr:cNvPr id="9218" name="Knapp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B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104775</xdr:colOff>
      <xdr:row>37</xdr:row>
      <xdr:rowOff>142875</xdr:rowOff>
    </xdr:from>
    <xdr:to>
      <xdr:col>7</xdr:col>
      <xdr:colOff>0</xdr:colOff>
      <xdr:row>41</xdr:row>
      <xdr:rowOff>54624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900" y="7848600"/>
          <a:ext cx="2552700" cy="6737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198755</xdr:colOff>
      <xdr:row>38</xdr:row>
      <xdr:rowOff>97790</xdr:rowOff>
    </xdr:from>
    <xdr:to>
      <xdr:col>2</xdr:col>
      <xdr:colOff>27955</xdr:colOff>
      <xdr:row>40</xdr:row>
      <xdr:rowOff>82550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55" y="7822565"/>
          <a:ext cx="30486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10</xdr:row>
          <xdr:rowOff>69850</xdr:rowOff>
        </xdr:from>
        <xdr:to>
          <xdr:col>3</xdr:col>
          <xdr:colOff>298450</xdr:colOff>
          <xdr:row>14</xdr:row>
          <xdr:rowOff>69850</xdr:rowOff>
        </xdr:to>
        <xdr:sp macro="" textlink="">
          <xdr:nvSpPr>
            <xdr:cNvPr id="11265" name="Knapp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C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17</xdr:row>
          <xdr:rowOff>146050</xdr:rowOff>
        </xdr:from>
        <xdr:to>
          <xdr:col>3</xdr:col>
          <xdr:colOff>419100</xdr:colOff>
          <xdr:row>21</xdr:row>
          <xdr:rowOff>76200</xdr:rowOff>
        </xdr:to>
        <xdr:sp macro="" textlink="">
          <xdr:nvSpPr>
            <xdr:cNvPr id="11266" name="Knapp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C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657225</xdr:colOff>
      <xdr:row>37</xdr:row>
      <xdr:rowOff>114300</xdr:rowOff>
    </xdr:from>
    <xdr:to>
      <xdr:col>7</xdr:col>
      <xdr:colOff>514350</xdr:colOff>
      <xdr:row>41</xdr:row>
      <xdr:rowOff>26049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7648575"/>
          <a:ext cx="2505075" cy="6737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1383680</xdr:colOff>
      <xdr:row>42</xdr:row>
      <xdr:rowOff>167640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31210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13</xdr:row>
          <xdr:rowOff>38100</xdr:rowOff>
        </xdr:from>
        <xdr:to>
          <xdr:col>2</xdr:col>
          <xdr:colOff>685800</xdr:colOff>
          <xdr:row>16</xdr:row>
          <xdr:rowOff>152400</xdr:rowOff>
        </xdr:to>
        <xdr:sp macro="" textlink="">
          <xdr:nvSpPr>
            <xdr:cNvPr id="14337" name="Knapp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20</xdr:row>
          <xdr:rowOff>31750</xdr:rowOff>
        </xdr:from>
        <xdr:to>
          <xdr:col>3</xdr:col>
          <xdr:colOff>76200</xdr:colOff>
          <xdr:row>23</xdr:row>
          <xdr:rowOff>146050</xdr:rowOff>
        </xdr:to>
        <xdr:sp macro="" textlink="">
          <xdr:nvSpPr>
            <xdr:cNvPr id="14338" name="Knapp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342900</xdr:colOff>
      <xdr:row>40</xdr:row>
      <xdr:rowOff>57150</xdr:rowOff>
    </xdr:from>
    <xdr:to>
      <xdr:col>7</xdr:col>
      <xdr:colOff>209550</xdr:colOff>
      <xdr:row>43</xdr:row>
      <xdr:rowOff>159399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7953375"/>
          <a:ext cx="2371725" cy="67374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41</xdr:row>
      <xdr:rowOff>60325</xdr:rowOff>
    </xdr:from>
    <xdr:to>
      <xdr:col>2</xdr:col>
      <xdr:colOff>20970</xdr:colOff>
      <xdr:row>43</xdr:row>
      <xdr:rowOff>50165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8147050"/>
          <a:ext cx="3151520" cy="37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107950</xdr:rowOff>
        </xdr:from>
        <xdr:to>
          <xdr:col>2</xdr:col>
          <xdr:colOff>914400</xdr:colOff>
          <xdr:row>21</xdr:row>
          <xdr:rowOff>146050</xdr:rowOff>
        </xdr:to>
        <xdr:sp macro="" textlink="">
          <xdr:nvSpPr>
            <xdr:cNvPr id="15361" name="Knapp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23</xdr:row>
          <xdr:rowOff>107950</xdr:rowOff>
        </xdr:from>
        <xdr:to>
          <xdr:col>3</xdr:col>
          <xdr:colOff>184150</xdr:colOff>
          <xdr:row>27</xdr:row>
          <xdr:rowOff>38100</xdr:rowOff>
        </xdr:to>
        <xdr:sp macro="" textlink="">
          <xdr:nvSpPr>
            <xdr:cNvPr id="15362" name="Knapp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E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47625</xdr:colOff>
      <xdr:row>40</xdr:row>
      <xdr:rowOff>38100</xdr:rowOff>
    </xdr:from>
    <xdr:to>
      <xdr:col>7</xdr:col>
      <xdr:colOff>0</xdr:colOff>
      <xdr:row>43</xdr:row>
      <xdr:rowOff>140349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7934325"/>
          <a:ext cx="2552700" cy="67374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40</xdr:row>
      <xdr:rowOff>161925</xdr:rowOff>
    </xdr:from>
    <xdr:to>
      <xdr:col>2</xdr:col>
      <xdr:colOff>15890</xdr:colOff>
      <xdr:row>42</xdr:row>
      <xdr:rowOff>139065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58150"/>
          <a:ext cx="321629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9</xdr:row>
          <xdr:rowOff>146050</xdr:rowOff>
        </xdr:from>
        <xdr:to>
          <xdr:col>3</xdr:col>
          <xdr:colOff>38100</xdr:colOff>
          <xdr:row>13</xdr:row>
          <xdr:rowOff>69850</xdr:rowOff>
        </xdr:to>
        <xdr:sp macro="" textlink="">
          <xdr:nvSpPr>
            <xdr:cNvPr id="16385" name="Knapp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16</xdr:row>
          <xdr:rowOff>31750</xdr:rowOff>
        </xdr:from>
        <xdr:to>
          <xdr:col>3</xdr:col>
          <xdr:colOff>285750</xdr:colOff>
          <xdr:row>19</xdr:row>
          <xdr:rowOff>146050</xdr:rowOff>
        </xdr:to>
        <xdr:sp macro="" textlink="">
          <xdr:nvSpPr>
            <xdr:cNvPr id="16386" name="Knapp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171450</xdr:colOff>
      <xdr:row>39</xdr:row>
      <xdr:rowOff>171450</xdr:rowOff>
    </xdr:from>
    <xdr:to>
      <xdr:col>7</xdr:col>
      <xdr:colOff>19050</xdr:colOff>
      <xdr:row>43</xdr:row>
      <xdr:rowOff>83199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7877175"/>
          <a:ext cx="2562225" cy="67374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38</xdr:row>
      <xdr:rowOff>50800</xdr:rowOff>
    </xdr:from>
    <xdr:to>
      <xdr:col>1</xdr:col>
      <xdr:colOff>1624980</xdr:colOff>
      <xdr:row>40</xdr:row>
      <xdr:rowOff>40640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7251700"/>
          <a:ext cx="3072780" cy="34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21</xdr:row>
          <xdr:rowOff>31750</xdr:rowOff>
        </xdr:from>
        <xdr:to>
          <xdr:col>3</xdr:col>
          <xdr:colOff>184150</xdr:colOff>
          <xdr:row>24</xdr:row>
          <xdr:rowOff>146050</xdr:rowOff>
        </xdr:to>
        <xdr:sp macro="" textlink="">
          <xdr:nvSpPr>
            <xdr:cNvPr id="17409" name="Knapp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222250</xdr:colOff>
          <xdr:row>27</xdr:row>
          <xdr:rowOff>0</xdr:rowOff>
        </xdr:from>
        <xdr:to>
          <xdr:col>3</xdr:col>
          <xdr:colOff>450850</xdr:colOff>
          <xdr:row>30</xdr:row>
          <xdr:rowOff>133350</xdr:rowOff>
        </xdr:to>
        <xdr:sp macro="" textlink="">
          <xdr:nvSpPr>
            <xdr:cNvPr id="17410" name="Knapp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371475</xdr:colOff>
      <xdr:row>37</xdr:row>
      <xdr:rowOff>66675</xdr:rowOff>
    </xdr:from>
    <xdr:to>
      <xdr:col>7</xdr:col>
      <xdr:colOff>47625</xdr:colOff>
      <xdr:row>40</xdr:row>
      <xdr:rowOff>168924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5300" y="7391400"/>
          <a:ext cx="2371725" cy="673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278750</xdr:colOff>
      <xdr:row>27</xdr:row>
      <xdr:rowOff>123825</xdr:rowOff>
    </xdr:from>
    <xdr:to>
      <xdr:col>2</xdr:col>
      <xdr:colOff>374650</xdr:colOff>
      <xdr:row>29</xdr:row>
      <xdr:rowOff>108585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50" y="5600700"/>
          <a:ext cx="32201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33</xdr:row>
          <xdr:rowOff>95250</xdr:rowOff>
        </xdr:from>
        <xdr:to>
          <xdr:col>5</xdr:col>
          <xdr:colOff>374650</xdr:colOff>
          <xdr:row>35</xdr:row>
          <xdr:rowOff>133350</xdr:rowOff>
        </xdr:to>
        <xdr:sp macro="" textlink="">
          <xdr:nvSpPr>
            <xdr:cNvPr id="18433" name="Knapp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34</xdr:row>
          <xdr:rowOff>57150</xdr:rowOff>
        </xdr:from>
        <xdr:to>
          <xdr:col>2</xdr:col>
          <xdr:colOff>603250</xdr:colOff>
          <xdr:row>37</xdr:row>
          <xdr:rowOff>69850</xdr:rowOff>
        </xdr:to>
        <xdr:sp macro="" textlink="">
          <xdr:nvSpPr>
            <xdr:cNvPr id="18434" name="Knapp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1479550</xdr:colOff>
          <xdr:row>14</xdr:row>
          <xdr:rowOff>184150</xdr:rowOff>
        </xdr:from>
        <xdr:to>
          <xdr:col>2</xdr:col>
          <xdr:colOff>336550</xdr:colOff>
          <xdr:row>19</xdr:row>
          <xdr:rowOff>107950</xdr:rowOff>
        </xdr:to>
        <xdr:sp macro="" textlink="">
          <xdr:nvSpPr>
            <xdr:cNvPr id="18435" name="Knapp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etter endelig plassering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1524000</xdr:colOff>
          <xdr:row>21</xdr:row>
          <xdr:rowOff>19050</xdr:rowOff>
        </xdr:from>
        <xdr:to>
          <xdr:col>2</xdr:col>
          <xdr:colOff>374650</xdr:colOff>
          <xdr:row>25</xdr:row>
          <xdr:rowOff>95250</xdr:rowOff>
        </xdr:to>
        <xdr:sp macro="" textlink="">
          <xdr:nvSpPr>
            <xdr:cNvPr id="18436" name="Knapp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381000</xdr:colOff>
      <xdr:row>26</xdr:row>
      <xdr:rowOff>171450</xdr:rowOff>
    </xdr:from>
    <xdr:to>
      <xdr:col>6</xdr:col>
      <xdr:colOff>628650</xdr:colOff>
      <xdr:row>30</xdr:row>
      <xdr:rowOff>83199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3925" y="5400675"/>
          <a:ext cx="2371725" cy="673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145400</xdr:colOff>
      <xdr:row>34</xdr:row>
      <xdr:rowOff>47625</xdr:rowOff>
    </xdr:from>
    <xdr:to>
      <xdr:col>2</xdr:col>
      <xdr:colOff>241300</xdr:colOff>
      <xdr:row>36</xdr:row>
      <xdr:rowOff>32385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00" y="6858000"/>
          <a:ext cx="34487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44</xdr:row>
          <xdr:rowOff>57150</xdr:rowOff>
        </xdr:from>
        <xdr:to>
          <xdr:col>0</xdr:col>
          <xdr:colOff>1746250</xdr:colOff>
          <xdr:row>46</xdr:row>
          <xdr:rowOff>95250</xdr:rowOff>
        </xdr:to>
        <xdr:sp macro="" textlink="">
          <xdr:nvSpPr>
            <xdr:cNvPr id="2049" name="Knapp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43</xdr:row>
          <xdr:rowOff>152400</xdr:rowOff>
        </xdr:from>
        <xdr:to>
          <xdr:col>2</xdr:col>
          <xdr:colOff>723900</xdr:colOff>
          <xdr:row>46</xdr:row>
          <xdr:rowOff>184150</xdr:rowOff>
        </xdr:to>
        <xdr:sp macro="" textlink="">
          <xdr:nvSpPr>
            <xdr:cNvPr id="2050" name="Knapp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755650</xdr:colOff>
          <xdr:row>16</xdr:row>
          <xdr:rowOff>171450</xdr:rowOff>
        </xdr:from>
        <xdr:to>
          <xdr:col>1</xdr:col>
          <xdr:colOff>527050</xdr:colOff>
          <xdr:row>21</xdr:row>
          <xdr:rowOff>31750</xdr:rowOff>
        </xdr:to>
        <xdr:sp macro="" textlink="">
          <xdr:nvSpPr>
            <xdr:cNvPr id="2051" name="Knapp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etter slutt plassering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755650</xdr:colOff>
          <xdr:row>23</xdr:row>
          <xdr:rowOff>57150</xdr:rowOff>
        </xdr:from>
        <xdr:to>
          <xdr:col>1</xdr:col>
          <xdr:colOff>514350</xdr:colOff>
          <xdr:row>27</xdr:row>
          <xdr:rowOff>69850</xdr:rowOff>
        </xdr:to>
        <xdr:sp macro="" textlink="">
          <xdr:nvSpPr>
            <xdr:cNvPr id="2052" name="Knapp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Knapp 4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361950</xdr:colOff>
      <xdr:row>32</xdr:row>
      <xdr:rowOff>171450</xdr:rowOff>
    </xdr:from>
    <xdr:to>
      <xdr:col>7</xdr:col>
      <xdr:colOff>190500</xdr:colOff>
      <xdr:row>36</xdr:row>
      <xdr:rowOff>83199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4875" y="6600825"/>
          <a:ext cx="2562225" cy="6737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421625</xdr:colOff>
      <xdr:row>34</xdr:row>
      <xdr:rowOff>92868</xdr:rowOff>
    </xdr:from>
    <xdr:to>
      <xdr:col>2</xdr:col>
      <xdr:colOff>517525</xdr:colOff>
      <xdr:row>36</xdr:row>
      <xdr:rowOff>77628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25" y="7153274"/>
          <a:ext cx="4203556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16</xdr:row>
          <xdr:rowOff>31750</xdr:rowOff>
        </xdr:from>
        <xdr:to>
          <xdr:col>2</xdr:col>
          <xdr:colOff>374650</xdr:colOff>
          <xdr:row>18</xdr:row>
          <xdr:rowOff>69850</xdr:rowOff>
        </xdr:to>
        <xdr:sp macro="" textlink="">
          <xdr:nvSpPr>
            <xdr:cNvPr id="19457" name="Knapp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24</xdr:row>
          <xdr:rowOff>31750</xdr:rowOff>
        </xdr:from>
        <xdr:to>
          <xdr:col>2</xdr:col>
          <xdr:colOff>565150</xdr:colOff>
          <xdr:row>27</xdr:row>
          <xdr:rowOff>38100</xdr:rowOff>
        </xdr:to>
        <xdr:sp macro="" textlink="">
          <xdr:nvSpPr>
            <xdr:cNvPr id="19458" name="Knapp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135732</xdr:colOff>
      <xdr:row>33</xdr:row>
      <xdr:rowOff>57150</xdr:rowOff>
    </xdr:from>
    <xdr:to>
      <xdr:col>6</xdr:col>
      <xdr:colOff>600076</xdr:colOff>
      <xdr:row>36</xdr:row>
      <xdr:rowOff>159399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3513" y="6927056"/>
          <a:ext cx="2500313" cy="6737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458470</xdr:colOff>
      <xdr:row>32</xdr:row>
      <xdr:rowOff>165100</xdr:rowOff>
    </xdr:from>
    <xdr:to>
      <xdr:col>2</xdr:col>
      <xdr:colOff>218717</xdr:colOff>
      <xdr:row>35</xdr:row>
      <xdr:rowOff>165100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458470" y="6286500"/>
          <a:ext cx="3306722" cy="542925"/>
          <a:chOff x="165100" y="7762240"/>
          <a:chExt cx="3556000" cy="548640"/>
        </a:xfrm>
      </xdr:grpSpPr>
      <xdr:pic>
        <xdr:nvPicPr>
          <xdr:cNvPr id="2" name="Picture 1" descr="Skikretslogo på to-linjer m-birkebeinere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5100" y="7879080"/>
            <a:ext cx="3136280" cy="350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SBM logo 180x120-2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660" r="100000"/>
          <a:stretch/>
        </xdr:blipFill>
        <xdr:spPr bwMode="auto">
          <a:xfrm>
            <a:off x="3669351" y="7762240"/>
            <a:ext cx="51749" cy="548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15</xdr:row>
          <xdr:rowOff>31750</xdr:rowOff>
        </xdr:from>
        <xdr:to>
          <xdr:col>2</xdr:col>
          <xdr:colOff>31750</xdr:colOff>
          <xdr:row>18</xdr:row>
          <xdr:rowOff>31750</xdr:rowOff>
        </xdr:to>
        <xdr:sp macro="" textlink="">
          <xdr:nvSpPr>
            <xdr:cNvPr id="3073" name="Knapp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24</xdr:row>
          <xdr:rowOff>31750</xdr:rowOff>
        </xdr:from>
        <xdr:to>
          <xdr:col>2</xdr:col>
          <xdr:colOff>831850</xdr:colOff>
          <xdr:row>27</xdr:row>
          <xdr:rowOff>146050</xdr:rowOff>
        </xdr:to>
        <xdr:sp macro="" textlink="">
          <xdr:nvSpPr>
            <xdr:cNvPr id="3074" name="Knapp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466725</xdr:colOff>
      <xdr:row>32</xdr:row>
      <xdr:rowOff>76200</xdr:rowOff>
    </xdr:from>
    <xdr:to>
      <xdr:col>5</xdr:col>
      <xdr:colOff>542925</xdr:colOff>
      <xdr:row>35</xdr:row>
      <xdr:rowOff>178449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0" y="6448425"/>
          <a:ext cx="2514600" cy="6737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41</xdr:row>
      <xdr:rowOff>101600</xdr:rowOff>
    </xdr:from>
    <xdr:to>
      <xdr:col>2</xdr:col>
      <xdr:colOff>149240</xdr:colOff>
      <xdr:row>43</xdr:row>
      <xdr:rowOff>86360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32700"/>
          <a:ext cx="3070240" cy="34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16</xdr:row>
          <xdr:rowOff>31750</xdr:rowOff>
        </xdr:from>
        <xdr:to>
          <xdr:col>2</xdr:col>
          <xdr:colOff>908050</xdr:colOff>
          <xdr:row>20</xdr:row>
          <xdr:rowOff>38100</xdr:rowOff>
        </xdr:to>
        <xdr:sp macro="" textlink="">
          <xdr:nvSpPr>
            <xdr:cNvPr id="4097" name="Knapp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  <a:p>
              <a:pPr algn="ctr" rtl="0">
                <a:defRPr sz="1000"/>
              </a:pPr>
              <a:endParaRPr lang="nb-NO"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26</xdr:row>
          <xdr:rowOff>76200</xdr:rowOff>
        </xdr:from>
        <xdr:to>
          <xdr:col>3</xdr:col>
          <xdr:colOff>285750</xdr:colOff>
          <xdr:row>30</xdr:row>
          <xdr:rowOff>19050</xdr:rowOff>
        </xdr:to>
        <xdr:sp macro="" textlink="">
          <xdr:nvSpPr>
            <xdr:cNvPr id="4098" name="Knapp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295275</xdr:colOff>
      <xdr:row>40</xdr:row>
      <xdr:rowOff>47625</xdr:rowOff>
    </xdr:from>
    <xdr:to>
      <xdr:col>7</xdr:col>
      <xdr:colOff>190500</xdr:colOff>
      <xdr:row>43</xdr:row>
      <xdr:rowOff>149874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7886700"/>
          <a:ext cx="2371725" cy="673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40</xdr:row>
      <xdr:rowOff>68580</xdr:rowOff>
    </xdr:from>
    <xdr:to>
      <xdr:col>2</xdr:col>
      <xdr:colOff>324500</xdr:colOff>
      <xdr:row>42</xdr:row>
      <xdr:rowOff>53340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7802880"/>
          <a:ext cx="31667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</xdr:colOff>
          <xdr:row>15</xdr:row>
          <xdr:rowOff>0</xdr:rowOff>
        </xdr:from>
        <xdr:to>
          <xdr:col>3</xdr:col>
          <xdr:colOff>107950</xdr:colOff>
          <xdr:row>19</xdr:row>
          <xdr:rowOff>31750</xdr:rowOff>
        </xdr:to>
        <xdr:sp macro="" textlink="">
          <xdr:nvSpPr>
            <xdr:cNvPr id="6145" name="Knapp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1924050</xdr:colOff>
          <xdr:row>22</xdr:row>
          <xdr:rowOff>152400</xdr:rowOff>
        </xdr:from>
        <xdr:to>
          <xdr:col>3</xdr:col>
          <xdr:colOff>222250</xdr:colOff>
          <xdr:row>26</xdr:row>
          <xdr:rowOff>95250</xdr:rowOff>
        </xdr:to>
        <xdr:sp macro="" textlink="">
          <xdr:nvSpPr>
            <xdr:cNvPr id="6146" name="Knapp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0</xdr:colOff>
      <xdr:row>39</xdr:row>
      <xdr:rowOff>9525</xdr:rowOff>
    </xdr:from>
    <xdr:to>
      <xdr:col>6</xdr:col>
      <xdr:colOff>419100</xdr:colOff>
      <xdr:row>42</xdr:row>
      <xdr:rowOff>111774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7905750"/>
          <a:ext cx="2371725" cy="6737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173990</xdr:colOff>
      <xdr:row>40</xdr:row>
      <xdr:rowOff>104140</xdr:rowOff>
    </xdr:from>
    <xdr:to>
      <xdr:col>2</xdr:col>
      <xdr:colOff>56530</xdr:colOff>
      <xdr:row>42</xdr:row>
      <xdr:rowOff>88900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990" y="8000365"/>
          <a:ext cx="33115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19</xdr:row>
          <xdr:rowOff>57150</xdr:rowOff>
        </xdr:from>
        <xdr:to>
          <xdr:col>3</xdr:col>
          <xdr:colOff>0</xdr:colOff>
          <xdr:row>22</xdr:row>
          <xdr:rowOff>184150</xdr:rowOff>
        </xdr:to>
        <xdr:sp macro="" textlink="">
          <xdr:nvSpPr>
            <xdr:cNvPr id="5121" name="Knapp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26</xdr:row>
          <xdr:rowOff>107950</xdr:rowOff>
        </xdr:from>
        <xdr:to>
          <xdr:col>3</xdr:col>
          <xdr:colOff>76200</xdr:colOff>
          <xdr:row>30</xdr:row>
          <xdr:rowOff>38100</xdr:rowOff>
        </xdr:to>
        <xdr:sp macro="" textlink="">
          <xdr:nvSpPr>
            <xdr:cNvPr id="5122" name="Knapp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47625</xdr:colOff>
      <xdr:row>39</xdr:row>
      <xdr:rowOff>152400</xdr:rowOff>
    </xdr:from>
    <xdr:to>
      <xdr:col>6</xdr:col>
      <xdr:colOff>485775</xdr:colOff>
      <xdr:row>43</xdr:row>
      <xdr:rowOff>64149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7858125"/>
          <a:ext cx="2371725" cy="673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41</xdr:row>
      <xdr:rowOff>83820</xdr:rowOff>
    </xdr:from>
    <xdr:to>
      <xdr:col>1</xdr:col>
      <xdr:colOff>1246520</xdr:colOff>
      <xdr:row>43</xdr:row>
      <xdr:rowOff>68580</xdr:rowOff>
    </xdr:to>
    <xdr:pic>
      <xdr:nvPicPr>
        <xdr:cNvPr id="2" name="Picture 1" descr="Skikretslogo på to-linjer m-birkebeine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818120"/>
          <a:ext cx="317438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1898650</xdr:colOff>
          <xdr:row>13</xdr:row>
          <xdr:rowOff>171450</xdr:rowOff>
        </xdr:from>
        <xdr:to>
          <xdr:col>3</xdr:col>
          <xdr:colOff>146050</xdr:colOff>
          <xdr:row>19</xdr:row>
          <xdr:rowOff>31750</xdr:rowOff>
        </xdr:to>
        <xdr:sp macro="" textlink="">
          <xdr:nvSpPr>
            <xdr:cNvPr id="7169" name="Knapp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Ranger korrigert poengsum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1898650</xdr:colOff>
          <xdr:row>23</xdr:row>
          <xdr:rowOff>38100</xdr:rowOff>
        </xdr:from>
        <xdr:to>
          <xdr:col>3</xdr:col>
          <xdr:colOff>38100</xdr:colOff>
          <xdr:row>26</xdr:row>
          <xdr:rowOff>171450</xdr:rowOff>
        </xdr:to>
        <xdr:sp macro="" textlink="">
          <xdr:nvSpPr>
            <xdr:cNvPr id="7170" name="Knapp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Skriv ut klasse til PDF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38100</xdr:colOff>
      <xdr:row>40</xdr:row>
      <xdr:rowOff>47625</xdr:rowOff>
    </xdr:from>
    <xdr:to>
      <xdr:col>7</xdr:col>
      <xdr:colOff>19050</xdr:colOff>
      <xdr:row>43</xdr:row>
      <xdr:rowOff>149874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4325" y="7886700"/>
          <a:ext cx="2371725" cy="673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C2:H28"/>
  <sheetViews>
    <sheetView view="pageLayout" zoomScaleNormal="100" workbookViewId="0">
      <selection activeCell="G23" sqref="G23"/>
    </sheetView>
  </sheetViews>
  <sheetFormatPr baseColWidth="10" defaultColWidth="9.1796875" defaultRowHeight="14.5" x14ac:dyDescent="0.35"/>
  <cols>
    <col min="3" max="3" width="23.7265625" customWidth="1"/>
    <col min="4" max="4" width="14.453125" bestFit="1" customWidth="1"/>
    <col min="5" max="5" width="17.7265625" bestFit="1" customWidth="1"/>
    <col min="6" max="6" width="17.26953125" bestFit="1" customWidth="1"/>
  </cols>
  <sheetData>
    <row r="2" spans="3:8" ht="23.5" x14ac:dyDescent="0.55000000000000004">
      <c r="C2" s="12" t="s">
        <v>0</v>
      </c>
    </row>
    <row r="4" spans="3:8" x14ac:dyDescent="0.35">
      <c r="C4" t="s">
        <v>1</v>
      </c>
    </row>
    <row r="5" spans="3:8" x14ac:dyDescent="0.35"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</row>
    <row r="6" spans="3:8" x14ac:dyDescent="0.35"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</row>
    <row r="7" spans="3:8" x14ac:dyDescent="0.35">
      <c r="C7" t="s">
        <v>13</v>
      </c>
      <c r="D7" t="s">
        <v>14</v>
      </c>
      <c r="E7" t="s">
        <v>14</v>
      </c>
      <c r="F7" t="s">
        <v>15</v>
      </c>
      <c r="G7" t="s">
        <v>16</v>
      </c>
      <c r="H7" t="s">
        <v>17</v>
      </c>
    </row>
    <row r="8" spans="3:8" x14ac:dyDescent="0.35">
      <c r="C8" t="s">
        <v>18</v>
      </c>
      <c r="D8" t="s">
        <v>19</v>
      </c>
      <c r="E8" t="s">
        <v>20</v>
      </c>
      <c r="F8" t="s">
        <v>21</v>
      </c>
      <c r="G8" t="s">
        <v>11</v>
      </c>
      <c r="H8" t="s">
        <v>12</v>
      </c>
    </row>
    <row r="9" spans="3:8" x14ac:dyDescent="0.35">
      <c r="C9" t="s">
        <v>22</v>
      </c>
      <c r="D9" t="s">
        <v>23</v>
      </c>
      <c r="E9" t="s">
        <v>24</v>
      </c>
      <c r="F9" t="s">
        <v>25</v>
      </c>
      <c r="G9" t="s">
        <v>16</v>
      </c>
      <c r="H9" t="s">
        <v>12</v>
      </c>
    </row>
    <row r="10" spans="3:8" x14ac:dyDescent="0.35">
      <c r="C10" t="s">
        <v>26</v>
      </c>
      <c r="D10" t="s">
        <v>27</v>
      </c>
      <c r="E10" t="s">
        <v>28</v>
      </c>
      <c r="F10" t="s">
        <v>29</v>
      </c>
      <c r="G10" t="s">
        <v>11</v>
      </c>
      <c r="H10" t="s">
        <v>12</v>
      </c>
    </row>
    <row r="11" spans="3:8" x14ac:dyDescent="0.35">
      <c r="C11" t="s">
        <v>30</v>
      </c>
      <c r="D11" t="s">
        <v>31</v>
      </c>
      <c r="E11" t="s">
        <v>32</v>
      </c>
      <c r="F11" t="s">
        <v>33</v>
      </c>
      <c r="G11" t="s">
        <v>16</v>
      </c>
      <c r="H11" t="s">
        <v>34</v>
      </c>
    </row>
    <row r="12" spans="3:8" x14ac:dyDescent="0.35">
      <c r="C12" t="s">
        <v>35</v>
      </c>
      <c r="D12" t="s">
        <v>19</v>
      </c>
      <c r="E12" t="s">
        <v>20</v>
      </c>
      <c r="F12" t="s">
        <v>36</v>
      </c>
      <c r="G12" t="s">
        <v>11</v>
      </c>
      <c r="H12" t="s">
        <v>12</v>
      </c>
    </row>
    <row r="13" spans="3:8" x14ac:dyDescent="0.35">
      <c r="C13" t="s">
        <v>37</v>
      </c>
      <c r="D13" t="s">
        <v>8</v>
      </c>
      <c r="E13" t="s">
        <v>9</v>
      </c>
      <c r="F13" t="s">
        <v>38</v>
      </c>
      <c r="G13" t="s">
        <v>39</v>
      </c>
      <c r="H13" t="s">
        <v>12</v>
      </c>
    </row>
    <row r="18" spans="3:6" x14ac:dyDescent="0.35">
      <c r="C18" t="s">
        <v>40</v>
      </c>
    </row>
    <row r="19" spans="3:6" ht="15" thickBot="1" x14ac:dyDescent="0.4">
      <c r="C19" s="7" t="s">
        <v>41</v>
      </c>
    </row>
    <row r="20" spans="3:6" ht="15" thickBot="1" x14ac:dyDescent="0.4">
      <c r="C20" s="8" t="s">
        <v>42</v>
      </c>
      <c r="D20" s="9" t="s">
        <v>43</v>
      </c>
      <c r="E20" s="18"/>
      <c r="F20" s="18"/>
    </row>
    <row r="21" spans="3:6" ht="15" thickBot="1" x14ac:dyDescent="0.4">
      <c r="C21" s="10" t="s">
        <v>44</v>
      </c>
      <c r="D21" s="11" t="s">
        <v>45</v>
      </c>
      <c r="E21" s="18"/>
      <c r="F21" s="18"/>
    </row>
    <row r="22" spans="3:6" ht="15" thickBot="1" x14ac:dyDescent="0.4">
      <c r="C22" s="10" t="s">
        <v>46</v>
      </c>
      <c r="D22" s="11" t="s">
        <v>47</v>
      </c>
      <c r="E22" s="18"/>
      <c r="F22" s="18"/>
    </row>
    <row r="23" spans="3:6" ht="15" thickBot="1" x14ac:dyDescent="0.4">
      <c r="C23" s="10" t="s">
        <v>48</v>
      </c>
      <c r="D23" s="11" t="s">
        <v>49</v>
      </c>
      <c r="E23" s="18"/>
      <c r="F23" s="18"/>
    </row>
    <row r="24" spans="3:6" ht="15" thickBot="1" x14ac:dyDescent="0.4">
      <c r="C24" s="10" t="s">
        <v>50</v>
      </c>
      <c r="D24" s="11" t="s">
        <v>51</v>
      </c>
      <c r="E24" s="18"/>
      <c r="F24" s="18"/>
    </row>
    <row r="25" spans="3:6" ht="15" thickBot="1" x14ac:dyDescent="0.4">
      <c r="C25" s="10" t="s">
        <v>52</v>
      </c>
      <c r="D25" s="11" t="s">
        <v>53</v>
      </c>
      <c r="E25" s="18"/>
      <c r="F25" s="18"/>
    </row>
    <row r="26" spans="3:6" ht="15" thickBot="1" x14ac:dyDescent="0.4">
      <c r="C26" s="10" t="s">
        <v>54</v>
      </c>
      <c r="D26" s="11" t="s">
        <v>55</v>
      </c>
      <c r="E26" s="18"/>
      <c r="F26" s="18"/>
    </row>
    <row r="27" spans="3:6" ht="15" thickBot="1" x14ac:dyDescent="0.4">
      <c r="C27" s="10" t="s">
        <v>56</v>
      </c>
      <c r="D27" s="11" t="s">
        <v>57</v>
      </c>
      <c r="E27" s="18"/>
      <c r="F27" s="18"/>
    </row>
    <row r="28" spans="3:6" x14ac:dyDescent="0.35">
      <c r="C28" s="7"/>
    </row>
  </sheetData>
  <pageMargins left="0.25" right="0.25" top="0.75" bottom="0.75" header="0.3" footer="0.3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Knapp 1">
              <controlPr defaultSize="0" print="0" autoFill="0" autoPict="0" macro="[0]!skrivut">
                <anchor moveWithCells="1" sizeWithCells="1">
                  <from>
                    <xdr:col>2</xdr:col>
                    <xdr:colOff>69850</xdr:colOff>
                    <xdr:row>35</xdr:row>
                    <xdr:rowOff>184150</xdr:rowOff>
                  </from>
                  <to>
                    <xdr:col>3</xdr:col>
                    <xdr:colOff>412750</xdr:colOff>
                    <xdr:row>39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>
    <pageSetUpPr fitToPage="1"/>
  </sheetPr>
  <dimension ref="A1:AN19"/>
  <sheetViews>
    <sheetView zoomScaleNormal="100" workbookViewId="0">
      <selection activeCell="J8" sqref="J8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10.269531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135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136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137</v>
      </c>
      <c r="B5" t="s">
        <v>93</v>
      </c>
      <c r="C5" s="5">
        <v>100</v>
      </c>
      <c r="D5" s="5">
        <v>0</v>
      </c>
      <c r="E5" s="5">
        <v>100</v>
      </c>
      <c r="F5" s="5">
        <v>100</v>
      </c>
      <c r="G5" s="5">
        <v>100</v>
      </c>
      <c r="H5" s="5">
        <v>0</v>
      </c>
      <c r="I5" s="5">
        <v>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500</v>
      </c>
      <c r="O5" s="5">
        <f>IF(R5="ok",P5,"Ikke nok renn")</f>
        <v>1</v>
      </c>
      <c r="P5">
        <f>RANK(U5,$U$5:$U$9)</f>
        <v>1</v>
      </c>
      <c r="Q5">
        <f>RANK(T5,$T$5:$T$9)</f>
        <v>1</v>
      </c>
      <c r="R5" t="str">
        <f>IF(S5&gt;=3,"ok","nei")</f>
        <v>ok</v>
      </c>
      <c r="S5">
        <f>COUNT(AD5:AN5)</f>
        <v>5</v>
      </c>
      <c r="T5">
        <f>IF(O5="Ikke nok renn",,U5)</f>
        <v>500</v>
      </c>
      <c r="U5">
        <f>SUM(V5:Z5)</f>
        <v>500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100</v>
      </c>
      <c r="Z5">
        <f>LARGE(C5:M5,5)</f>
        <v>100</v>
      </c>
      <c r="AA5">
        <f>LARGE(C5:M5,6)</f>
        <v>0</v>
      </c>
      <c r="AB5">
        <f>LARGE(C5:M5,7)</f>
        <v>0</v>
      </c>
      <c r="AD5">
        <f t="shared" ref="AD5:AN7" si="0">IF(C5=0,"",1)</f>
        <v>1</v>
      </c>
      <c r="AE5" t="str">
        <f t="shared" si="0"/>
        <v/>
      </c>
      <c r="AF5">
        <f t="shared" si="0"/>
        <v>1</v>
      </c>
      <c r="AG5">
        <f t="shared" si="0"/>
        <v>1</v>
      </c>
      <c r="AH5">
        <f t="shared" si="0"/>
        <v>1</v>
      </c>
      <c r="AI5" t="str">
        <f t="shared" si="0"/>
        <v/>
      </c>
      <c r="AJ5" t="str">
        <f t="shared" si="0"/>
        <v/>
      </c>
      <c r="AK5">
        <f t="shared" si="0"/>
        <v>1</v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5">
      <c r="A6" t="s">
        <v>138</v>
      </c>
      <c r="B6" t="s">
        <v>93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0</v>
      </c>
      <c r="O6" s="5" t="str">
        <f>IF(R6="ok",P6,"Ikke nok renn")</f>
        <v>Ikke nok renn</v>
      </c>
      <c r="P6">
        <f>RANK(U6,$U$5:$U$9)</f>
        <v>2</v>
      </c>
      <c r="Q6">
        <f>RANK(T6,$T$5:$T$9)</f>
        <v>2</v>
      </c>
      <c r="R6" t="str">
        <f t="shared" ref="R6:R8" si="1">IF(S6&gt;=3,"ok","nei")</f>
        <v>nei</v>
      </c>
      <c r="S6">
        <f>COUNT(AD6:AN6)</f>
        <v>0</v>
      </c>
      <c r="T6">
        <f>IF(O6="Ikke nok renn",,U6)</f>
        <v>0</v>
      </c>
      <c r="U6">
        <f t="shared" ref="U6:U7" si="2">SUM(V6:Z6)</f>
        <v>0</v>
      </c>
      <c r="V6">
        <f>LARGE(C6:M6,1)</f>
        <v>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5">
      <c r="A7" t="s">
        <v>139</v>
      </c>
      <c r="B7" t="s">
        <v>93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/>
      <c r="M7" s="5"/>
      <c r="N7" s="5">
        <f>SUM(C7:M7)</f>
        <v>0</v>
      </c>
      <c r="O7" s="5" t="str">
        <f>IF(R7="ok",P7,"Ikke nok renn")</f>
        <v>Ikke nok renn</v>
      </c>
      <c r="P7">
        <f>RANK(U7,$U$5:$U$9)</f>
        <v>2</v>
      </c>
      <c r="Q7">
        <f>RANK(T7,$T$5:$T$9)</f>
        <v>2</v>
      </c>
      <c r="R7" t="str">
        <f t="shared" si="1"/>
        <v>nei</v>
      </c>
      <c r="S7">
        <f>COUNT(AD7:AN7)</f>
        <v>0</v>
      </c>
      <c r="T7">
        <f>IF(O7="Ikke nok renn",,U7)</f>
        <v>0</v>
      </c>
      <c r="U7">
        <f t="shared" si="2"/>
        <v>0</v>
      </c>
      <c r="V7">
        <f>LARGE(C7:M7,1)</f>
        <v>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>LARGE(C7:M7,7)</f>
        <v>0</v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ref="AI7" si="3">IF(H7=0,"",1)</f>
        <v/>
      </c>
      <c r="AJ7" t="str">
        <f t="shared" ref="AJ7" si="4">IF(I7=0,"",1)</f>
        <v/>
      </c>
      <c r="AK7" t="str">
        <f t="shared" ref="AK7" si="5">IF(J7=0,"",1)</f>
        <v/>
      </c>
      <c r="AL7" t="str">
        <f t="shared" ref="AL7" si="6">IF(K7=0,"",1)</f>
        <v/>
      </c>
      <c r="AM7" t="str">
        <f t="shared" ref="AM7" si="7">IF(L7=0,"",1)</f>
        <v/>
      </c>
      <c r="AN7" t="str">
        <f t="shared" ref="AN7" si="8">IF(M7=0,"",1)</f>
        <v/>
      </c>
    </row>
    <row r="8" spans="1:40" ht="15" customHeight="1" x14ac:dyDescent="0.3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R8" t="str">
        <f t="shared" si="1"/>
        <v>nei</v>
      </c>
    </row>
    <row r="9" spans="1:40" x14ac:dyDescent="0.3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autoFilter ref="A2:AJ8" xr:uid="{00000000-0009-0000-0000-000009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Knapp 1">
              <controlPr defaultSize="0" print="0" autoFill="0" autoPict="0" macro="[0]!Makro7">
                <anchor moveWithCells="1" sizeWithCells="1">
                  <from>
                    <xdr:col>1</xdr:col>
                    <xdr:colOff>107950</xdr:colOff>
                    <xdr:row>9</xdr:row>
                    <xdr:rowOff>114300</xdr:rowOff>
                  </from>
                  <to>
                    <xdr:col>3</xdr:col>
                    <xdr:colOff>228600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146050</xdr:colOff>
                    <xdr:row>18</xdr:row>
                    <xdr:rowOff>19050</xdr:rowOff>
                  </from>
                  <to>
                    <xdr:col>3</xdr:col>
                    <xdr:colOff>374650</xdr:colOff>
                    <xdr:row>21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>
    <pageSetUpPr fitToPage="1"/>
  </sheetPr>
  <dimension ref="A1:AN20"/>
  <sheetViews>
    <sheetView zoomScaleNormal="100" workbookViewId="0">
      <selection activeCell="N9" sqref="N9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9.816406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140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141</v>
      </c>
      <c r="B5" s="6" t="s">
        <v>142</v>
      </c>
      <c r="C5" s="5">
        <v>0</v>
      </c>
      <c r="D5" s="5">
        <v>0</v>
      </c>
      <c r="E5" s="5">
        <v>100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100</v>
      </c>
      <c r="O5" s="5" t="str">
        <f>IF(R5="ok",P5,"Ikke nok renn")</f>
        <v>Ikke nok renn</v>
      </c>
      <c r="P5">
        <f>RANK(U5,$U$5:$U$10)</f>
        <v>3</v>
      </c>
      <c r="Q5">
        <f>RANK(T5,$T$5:$T$10)</f>
        <v>3</v>
      </c>
      <c r="R5" t="str">
        <f>IF(S5&gt;=3,"ok","nei")</f>
        <v>nei</v>
      </c>
      <c r="S5">
        <f>COUNT(AD5:AN5)</f>
        <v>1</v>
      </c>
      <c r="T5">
        <f>IF(O5="Ikke nok renn",,U5)</f>
        <v>0</v>
      </c>
      <c r="U5">
        <f>SUM(V5:Z5)</f>
        <v>100</v>
      </c>
      <c r="V5">
        <f>LARGE(C5:M5,1)</f>
        <v>100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>IF(C5=0,"",1)</f>
        <v/>
      </c>
      <c r="AE5" t="str">
        <f t="shared" ref="AE5:AN6" si="0">IF(D5=0,"",1)</f>
        <v/>
      </c>
      <c r="AF5">
        <f t="shared" si="0"/>
        <v>1</v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5">
      <c r="A6" t="s">
        <v>143</v>
      </c>
      <c r="B6" t="s">
        <v>93</v>
      </c>
      <c r="C6" s="5">
        <v>100</v>
      </c>
      <c r="D6" s="5">
        <v>0</v>
      </c>
      <c r="E6" s="5">
        <v>0</v>
      </c>
      <c r="F6" s="5">
        <v>100</v>
      </c>
      <c r="G6" s="5">
        <v>100</v>
      </c>
      <c r="H6" s="5">
        <v>0</v>
      </c>
      <c r="I6" s="5">
        <v>0</v>
      </c>
      <c r="J6" s="5">
        <v>100</v>
      </c>
      <c r="K6" s="5">
        <v>0</v>
      </c>
      <c r="L6" s="5">
        <v>0</v>
      </c>
      <c r="M6" s="5">
        <v>0</v>
      </c>
      <c r="N6" s="5">
        <f>SUM(C6:M6)</f>
        <v>400</v>
      </c>
      <c r="O6" s="5">
        <f>IF(R6="ok",P6,"Ikke nok renn")</f>
        <v>2</v>
      </c>
      <c r="P6">
        <f>RANK(U6,$U$5:$U$10)</f>
        <v>2</v>
      </c>
      <c r="Q6">
        <f>RANK(T6,$T$5:$T$10)</f>
        <v>2</v>
      </c>
      <c r="R6" t="str">
        <f>IF(S6&gt;=3,"ok","nei")</f>
        <v>ok</v>
      </c>
      <c r="S6">
        <f>COUNT(AD6:AN6)</f>
        <v>4</v>
      </c>
      <c r="T6">
        <f>IF(O6="Ikke nok renn",,U6)</f>
        <v>400</v>
      </c>
      <c r="U6">
        <f t="shared" ref="U6:U7" si="1">SUM(V6:Z6)</f>
        <v>400</v>
      </c>
      <c r="V6">
        <f>LARGE(C6:M6,1)</f>
        <v>100</v>
      </c>
      <c r="W6">
        <f>LARGE(C6:M6,2)</f>
        <v>100</v>
      </c>
      <c r="X6">
        <f>LARGE(C6:M6,3)</f>
        <v>100</v>
      </c>
      <c r="Y6">
        <f>LARGE(C6:M6,4)</f>
        <v>100</v>
      </c>
      <c r="Z6">
        <f>LARGE(C6:M6,5)</f>
        <v>0</v>
      </c>
      <c r="AA6">
        <f>LARGE(C6:M6,6)</f>
        <v>0</v>
      </c>
      <c r="AB6">
        <f>LARGE(C6:M6,7)</f>
        <v>0</v>
      </c>
      <c r="AD6">
        <f>IF(C6=0,"",1)</f>
        <v>1</v>
      </c>
      <c r="AE6" t="str">
        <f t="shared" si="0"/>
        <v/>
      </c>
      <c r="AF6" t="str">
        <f t="shared" si="0"/>
        <v/>
      </c>
      <c r="AG6">
        <f t="shared" si="0"/>
        <v>1</v>
      </c>
      <c r="AH6">
        <f t="shared" si="0"/>
        <v>1</v>
      </c>
      <c r="AI6" t="str">
        <f t="shared" si="0"/>
        <v/>
      </c>
      <c r="AJ6" t="str">
        <f t="shared" si="0"/>
        <v/>
      </c>
      <c r="AK6">
        <f t="shared" si="0"/>
        <v>1</v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ht="15" customHeight="1" x14ac:dyDescent="0.35">
      <c r="A7" t="s">
        <v>144</v>
      </c>
      <c r="B7" s="6" t="s">
        <v>93</v>
      </c>
      <c r="C7" s="5">
        <v>95</v>
      </c>
      <c r="D7" s="5">
        <v>0</v>
      </c>
      <c r="E7" s="5">
        <v>95</v>
      </c>
      <c r="F7" s="5">
        <v>95</v>
      </c>
      <c r="G7" s="5">
        <v>95</v>
      </c>
      <c r="H7" s="5">
        <v>0</v>
      </c>
      <c r="I7" s="5">
        <v>0</v>
      </c>
      <c r="J7" s="5">
        <v>95</v>
      </c>
      <c r="K7" s="5">
        <v>0</v>
      </c>
      <c r="L7" s="5"/>
      <c r="M7" s="5"/>
      <c r="N7" s="5">
        <f>SUM(C7:M7)</f>
        <v>475</v>
      </c>
      <c r="O7" s="5">
        <f>IF(R7="ok",P7,"Ikke nok renn")</f>
        <v>1</v>
      </c>
      <c r="P7">
        <f>RANK(U7,$U$5:$U$10)</f>
        <v>1</v>
      </c>
      <c r="Q7">
        <f>RANK(T7,$T$5:$T$10)</f>
        <v>1</v>
      </c>
      <c r="R7" t="str">
        <f>IF(S7&gt;=3,"ok","nei")</f>
        <v>ok</v>
      </c>
      <c r="S7">
        <f>COUNT(AD7:AN7)</f>
        <v>5</v>
      </c>
      <c r="T7">
        <f>IF(O7="Ikke nok renn",,U7)</f>
        <v>475</v>
      </c>
      <c r="U7">
        <f t="shared" si="1"/>
        <v>475</v>
      </c>
      <c r="V7">
        <f>LARGE(C7:M7,1)</f>
        <v>95</v>
      </c>
      <c r="W7">
        <f>LARGE(C7:M7,2)</f>
        <v>95</v>
      </c>
      <c r="X7">
        <f>LARGE(C7:M7,3)</f>
        <v>95</v>
      </c>
      <c r="Y7">
        <f>LARGE(C7:M7,4)</f>
        <v>95</v>
      </c>
      <c r="Z7">
        <f>LARGE(C7:M7,5)</f>
        <v>95</v>
      </c>
      <c r="AA7">
        <f>LARGE(C7:M7,6)</f>
        <v>0</v>
      </c>
      <c r="AB7">
        <f>LARGE(C7:M7,7)</f>
        <v>0</v>
      </c>
      <c r="AD7">
        <f t="shared" ref="AD7" si="2">IF(C7=0,"",1)</f>
        <v>1</v>
      </c>
      <c r="AE7" t="str">
        <f t="shared" ref="AE7" si="3">IF(D7=0,"",1)</f>
        <v/>
      </c>
      <c r="AF7">
        <f t="shared" ref="AF7" si="4">IF(E7=0,"",1)</f>
        <v>1</v>
      </c>
      <c r="AG7">
        <f t="shared" ref="AG7" si="5">IF(F7=0,"",1)</f>
        <v>1</v>
      </c>
      <c r="AH7">
        <f t="shared" ref="AH7" si="6">IF(G7=0,"",1)</f>
        <v>1</v>
      </c>
      <c r="AI7" t="str">
        <f t="shared" ref="AI7" si="7">IF(H7=0,"",1)</f>
        <v/>
      </c>
      <c r="AJ7" t="str">
        <f t="shared" ref="AJ7" si="8">IF(I7=0,"",1)</f>
        <v/>
      </c>
      <c r="AK7">
        <f t="shared" ref="AK7" si="9">IF(J7=0,"",1)</f>
        <v>1</v>
      </c>
      <c r="AL7" t="str">
        <f t="shared" ref="AL7" si="10">IF(K7=0,"",1)</f>
        <v/>
      </c>
      <c r="AM7" t="str">
        <f t="shared" ref="AM7" si="11">IF(L7=0,"",1)</f>
        <v/>
      </c>
      <c r="AN7" t="str">
        <f t="shared" ref="AN7" si="12">IF(M7=0,"",1)</f>
        <v/>
      </c>
    </row>
    <row r="8" spans="1:40" ht="15" customHeight="1" x14ac:dyDescent="0.3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5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1" xr:uid="{00000000-0009-0000-0000-00000A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napp 1">
              <controlPr defaultSize="0" print="0" autoFill="0" autoPict="0" macro="[0]!Makro9">
                <anchor moveWithCells="1" sizeWithCells="1">
                  <from>
                    <xdr:col>1</xdr:col>
                    <xdr:colOff>228600</xdr:colOff>
                    <xdr:row>11</xdr:row>
                    <xdr:rowOff>57150</xdr:rowOff>
                  </from>
                  <to>
                    <xdr:col>3</xdr:col>
                    <xdr:colOff>552450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336550</xdr:colOff>
                    <xdr:row>19</xdr:row>
                    <xdr:rowOff>133350</xdr:rowOff>
                  </from>
                  <to>
                    <xdr:col>3</xdr:col>
                    <xdr:colOff>565150</xdr:colOff>
                    <xdr:row>23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pageSetUpPr fitToPage="1"/>
  </sheetPr>
  <dimension ref="A1:AN18"/>
  <sheetViews>
    <sheetView zoomScaleNormal="100" workbookViewId="0">
      <selection activeCell="N13" sqref="N13"/>
    </sheetView>
  </sheetViews>
  <sheetFormatPr baseColWidth="10" defaultColWidth="8.7265625" defaultRowHeight="14.5" x14ac:dyDescent="0.35"/>
  <cols>
    <col min="1" max="1" width="29" bestFit="1" customWidth="1"/>
    <col min="2" max="2" width="18.81640625" bestFit="1" customWidth="1"/>
    <col min="3" max="3" width="14" bestFit="1" customWidth="1"/>
    <col min="4" max="4" width="10.179687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6" width="12.26953125" bestFit="1" customWidth="1"/>
    <col min="17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145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146</v>
      </c>
      <c r="B5" s="6" t="s">
        <v>93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 t="shared" ref="P5:P10" si="0">RANK(U5,$U$5:$U$10)</f>
        <v>5</v>
      </c>
      <c r="Q5">
        <f>RANK(T5,$T$5:$T$8)</f>
        <v>2</v>
      </c>
      <c r="R5" t="str">
        <f>IF(S5&gt;=3,"ok","nei")</f>
        <v>nei</v>
      </c>
      <c r="S5">
        <f>COUNT(AD5:AN5)</f>
        <v>0</v>
      </c>
      <c r="T5">
        <f>IF(O5="Ikke nok renn",,U5)</f>
        <v>0</v>
      </c>
      <c r="U5">
        <f>SUM(V5:Z5)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K8" si="1">IF(C5=0,"",1)</f>
        <v/>
      </c>
      <c r="AE5" t="str">
        <f t="shared" si="1"/>
        <v/>
      </c>
      <c r="AF5" t="str">
        <f t="shared" si="1"/>
        <v/>
      </c>
      <c r="AG5" t="str">
        <f t="shared" si="1"/>
        <v/>
      </c>
      <c r="AH5" t="str">
        <f t="shared" si="1"/>
        <v/>
      </c>
      <c r="AI5" t="str">
        <f t="shared" si="1"/>
        <v/>
      </c>
      <c r="AJ5" t="str">
        <f t="shared" si="1"/>
        <v/>
      </c>
      <c r="AK5" t="str">
        <f t="shared" si="1"/>
        <v/>
      </c>
      <c r="AL5" t="str">
        <f>IF(L5=0,"",1)</f>
        <v/>
      </c>
      <c r="AM5" t="str">
        <f>IF(M5=0,"",1)</f>
        <v/>
      </c>
      <c r="AN5" t="str">
        <f>IF(M5=0,"",1)</f>
        <v/>
      </c>
    </row>
    <row r="6" spans="1:40" ht="15" customHeight="1" x14ac:dyDescent="0.35">
      <c r="A6" t="s">
        <v>147</v>
      </c>
      <c r="B6" s="6" t="s">
        <v>133</v>
      </c>
      <c r="C6" s="5">
        <v>0</v>
      </c>
      <c r="D6" s="5">
        <v>0</v>
      </c>
      <c r="E6" s="5">
        <v>100</v>
      </c>
      <c r="F6" s="5">
        <v>95</v>
      </c>
      <c r="G6" s="5">
        <v>100</v>
      </c>
      <c r="H6" s="5">
        <v>0</v>
      </c>
      <c r="I6" s="5">
        <v>100</v>
      </c>
      <c r="J6" s="5">
        <v>95</v>
      </c>
      <c r="K6" s="5">
        <v>0</v>
      </c>
      <c r="L6" s="5">
        <v>0</v>
      </c>
      <c r="M6" s="5">
        <v>0</v>
      </c>
      <c r="N6" s="5">
        <f t="shared" ref="N6:N10" si="2">SUM(C6:M6)</f>
        <v>490</v>
      </c>
      <c r="O6" s="5">
        <f>IF(R6="ok",P6,"Ikke nok renn")</f>
        <v>1</v>
      </c>
      <c r="P6">
        <f t="shared" si="0"/>
        <v>1</v>
      </c>
      <c r="Q6">
        <f>RANK(T6,$T$5:$T$8)</f>
        <v>1</v>
      </c>
      <c r="R6" t="str">
        <f t="shared" ref="R6:R9" si="3">IF(S6&gt;=3,"ok","nei")</f>
        <v>ok</v>
      </c>
      <c r="S6">
        <f>COUNT(AD6:AN6)</f>
        <v>5</v>
      </c>
      <c r="T6">
        <f>IF(O6="Ikke nok renn",,U6)</f>
        <v>490</v>
      </c>
      <c r="U6">
        <f t="shared" ref="U6:U10" si="4">SUM(V6:Z6)</f>
        <v>490</v>
      </c>
      <c r="V6">
        <f>LARGE(C6:M6,1)</f>
        <v>100</v>
      </c>
      <c r="W6">
        <f>LARGE(C6:M6,2)</f>
        <v>100</v>
      </c>
      <c r="X6">
        <f>LARGE(C6:M6,3)</f>
        <v>100</v>
      </c>
      <c r="Y6">
        <f>LARGE(C6:M6,4)</f>
        <v>95</v>
      </c>
      <c r="Z6">
        <f>LARGE(C6:M6,5)</f>
        <v>95</v>
      </c>
      <c r="AA6">
        <f>LARGE(C6:M6,6)</f>
        <v>0</v>
      </c>
      <c r="AB6">
        <f>LARGE(C6:M6,7)</f>
        <v>0</v>
      </c>
      <c r="AD6" t="str">
        <f t="shared" si="1"/>
        <v/>
      </c>
      <c r="AE6" t="str">
        <f t="shared" si="1"/>
        <v/>
      </c>
      <c r="AF6">
        <f t="shared" si="1"/>
        <v>1</v>
      </c>
      <c r="AG6">
        <f t="shared" si="1"/>
        <v>1</v>
      </c>
      <c r="AH6">
        <f t="shared" si="1"/>
        <v>1</v>
      </c>
      <c r="AI6" t="str">
        <f t="shared" si="1"/>
        <v/>
      </c>
      <c r="AJ6">
        <f t="shared" si="1"/>
        <v>1</v>
      </c>
      <c r="AK6">
        <f t="shared" si="1"/>
        <v>1</v>
      </c>
      <c r="AL6" t="str">
        <f>IF(K6=0,"",1)</f>
        <v/>
      </c>
      <c r="AM6" t="str">
        <f>IF(L6=0,"",1)</f>
        <v/>
      </c>
      <c r="AN6" t="str">
        <f>IF(M6=0,"",1)</f>
        <v/>
      </c>
    </row>
    <row r="7" spans="1:40" ht="15" customHeight="1" x14ac:dyDescent="0.35">
      <c r="A7" t="s">
        <v>148</v>
      </c>
      <c r="B7" s="6" t="s">
        <v>93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2"/>
        <v>0</v>
      </c>
      <c r="O7" s="5" t="str">
        <f>IF(R7="ok",P7,"Ikke nok renn")</f>
        <v>Ikke nok renn</v>
      </c>
      <c r="P7">
        <f t="shared" si="0"/>
        <v>5</v>
      </c>
      <c r="Q7">
        <f>RANK(T7,$T$5:$T$8)</f>
        <v>2</v>
      </c>
      <c r="R7" t="str">
        <f t="shared" si="3"/>
        <v>nei</v>
      </c>
      <c r="S7">
        <f>COUNT(AD7:AN7)</f>
        <v>0</v>
      </c>
      <c r="T7">
        <f>IF(O7="Ikke nok renn",,U7)</f>
        <v>0</v>
      </c>
      <c r="U7">
        <f t="shared" si="4"/>
        <v>0</v>
      </c>
      <c r="V7">
        <f>LARGE(C7:M7,1)</f>
        <v>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>LARGE(C7:M7,7)</f>
        <v>0</v>
      </c>
      <c r="AD7" t="str">
        <f t="shared" si="1"/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 t="str">
        <f t="shared" si="1"/>
        <v/>
      </c>
      <c r="AI7" t="str">
        <f t="shared" si="1"/>
        <v/>
      </c>
      <c r="AJ7" t="str">
        <f t="shared" si="1"/>
        <v/>
      </c>
      <c r="AK7" t="str">
        <f t="shared" si="1"/>
        <v/>
      </c>
      <c r="AL7" t="str">
        <f t="shared" ref="AL7:AM8" si="5">IF(L7=0,"",1)</f>
        <v/>
      </c>
      <c r="AM7" t="str">
        <f t="shared" si="5"/>
        <v/>
      </c>
      <c r="AN7" t="str">
        <f>IF(M7=0,"",1)</f>
        <v/>
      </c>
    </row>
    <row r="8" spans="1:40" ht="15" customHeight="1" x14ac:dyDescent="0.35">
      <c r="A8" t="s">
        <v>149</v>
      </c>
      <c r="B8" s="6" t="s">
        <v>24</v>
      </c>
      <c r="C8" s="5">
        <v>0</v>
      </c>
      <c r="D8" s="5">
        <v>0</v>
      </c>
      <c r="E8" s="5">
        <v>95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2"/>
        <v>95</v>
      </c>
      <c r="O8" s="5" t="str">
        <f>IF(R8="ok",P8,"Ikke nok renn")</f>
        <v>Ikke nok renn</v>
      </c>
      <c r="P8">
        <f t="shared" si="0"/>
        <v>4</v>
      </c>
      <c r="Q8">
        <f>RANK(T8,$T$5:$T$8)</f>
        <v>2</v>
      </c>
      <c r="R8" t="str">
        <f t="shared" si="3"/>
        <v>nei</v>
      </c>
      <c r="S8">
        <f>COUNT(AD8:AN8)</f>
        <v>1</v>
      </c>
      <c r="T8">
        <f>IF(O8="Ikke nok renn",,U8)</f>
        <v>0</v>
      </c>
      <c r="U8">
        <f t="shared" si="4"/>
        <v>95</v>
      </c>
      <c r="V8">
        <f>LARGE(C8:M8,1)</f>
        <v>95</v>
      </c>
      <c r="W8">
        <f>LARGE(C8:M8,2)</f>
        <v>0</v>
      </c>
      <c r="X8">
        <f>LARGE(C8:M8,3)</f>
        <v>0</v>
      </c>
      <c r="Y8">
        <f>LARGE(C8:M8,4)</f>
        <v>0</v>
      </c>
      <c r="Z8">
        <f>LARGE(C8:M8,5)</f>
        <v>0</v>
      </c>
      <c r="AA8">
        <f>LARGE(C8:M8,6)</f>
        <v>0</v>
      </c>
      <c r="AB8">
        <f>LARGE(C8:M8,7)</f>
        <v>0</v>
      </c>
      <c r="AD8" t="str">
        <f t="shared" si="1"/>
        <v/>
      </c>
      <c r="AE8" t="str">
        <f t="shared" si="1"/>
        <v/>
      </c>
      <c r="AF8">
        <f t="shared" si="1"/>
        <v>1</v>
      </c>
      <c r="AG8" t="str">
        <f t="shared" si="1"/>
        <v/>
      </c>
      <c r="AH8" t="str">
        <f t="shared" si="1"/>
        <v/>
      </c>
      <c r="AI8" t="str">
        <f t="shared" si="1"/>
        <v/>
      </c>
      <c r="AJ8" t="str">
        <f t="shared" si="1"/>
        <v/>
      </c>
      <c r="AK8" t="str">
        <f t="shared" si="1"/>
        <v/>
      </c>
      <c r="AL8" t="str">
        <f t="shared" si="5"/>
        <v/>
      </c>
      <c r="AM8" t="str">
        <f t="shared" si="5"/>
        <v/>
      </c>
      <c r="AN8" t="str">
        <f>IF(M8=0,"",1)</f>
        <v/>
      </c>
    </row>
    <row r="9" spans="1:40" x14ac:dyDescent="0.35">
      <c r="A9" t="s">
        <v>150</v>
      </c>
      <c r="B9" s="6" t="s">
        <v>24</v>
      </c>
      <c r="C9" s="5">
        <v>0</v>
      </c>
      <c r="D9" s="5">
        <v>0</v>
      </c>
      <c r="E9" s="5">
        <v>0</v>
      </c>
      <c r="F9" s="5">
        <v>100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2"/>
        <v>100</v>
      </c>
      <c r="O9" s="5" t="str">
        <f t="shared" ref="O9:O10" si="6">IF(R9="ok",P9,"Ikke nok renn")</f>
        <v>Ikke nok renn</v>
      </c>
      <c r="P9">
        <f t="shared" si="0"/>
        <v>3</v>
      </c>
      <c r="Q9">
        <f>RANK(T9,$T$5:$T$10)</f>
        <v>3</v>
      </c>
      <c r="R9" t="str">
        <f t="shared" si="3"/>
        <v>nei</v>
      </c>
      <c r="S9">
        <f t="shared" ref="S9:S10" si="7">COUNT(AD9:AN9)</f>
        <v>1</v>
      </c>
      <c r="T9">
        <f t="shared" ref="T9:T10" si="8">IF(O9="Ikke nok renn",,U9)</f>
        <v>0</v>
      </c>
      <c r="U9">
        <f t="shared" si="4"/>
        <v>100</v>
      </c>
      <c r="V9">
        <f t="shared" ref="V9:V10" si="9">LARGE(C9:M9,1)</f>
        <v>100</v>
      </c>
      <c r="W9">
        <f t="shared" ref="W9:W10" si="10">LARGE(C9:M9,2)</f>
        <v>0</v>
      </c>
      <c r="X9">
        <f t="shared" ref="X9:X10" si="11">LARGE(C9:M9,3)</f>
        <v>0</v>
      </c>
      <c r="Y9">
        <f t="shared" ref="Y9:Y10" si="12">LARGE(C9:M9,4)</f>
        <v>0</v>
      </c>
      <c r="Z9">
        <f t="shared" ref="Z9:Z10" si="13">LARGE(C9:M9,5)</f>
        <v>0</v>
      </c>
      <c r="AA9">
        <f t="shared" ref="AA9:AA10" si="14">LARGE(C9:M9,6)</f>
        <v>0</v>
      </c>
      <c r="AB9">
        <f t="shared" ref="AB9:AB10" si="15">LARGE(C9:M9,7)</f>
        <v>0</v>
      </c>
      <c r="AF9" t="str">
        <f t="shared" ref="AF9:AF10" si="16">IF(E9=0,"",1)</f>
        <v/>
      </c>
      <c r="AG9">
        <f t="shared" ref="AG9:AG10" si="17">IF(F9=0,"",1)</f>
        <v>1</v>
      </c>
      <c r="AH9" t="str">
        <f t="shared" ref="AH9:AH10" si="18">IF(G9=0,"",1)</f>
        <v/>
      </c>
      <c r="AI9" t="str">
        <f t="shared" ref="AI9:AI10" si="19">IF(H9=0,"",1)</f>
        <v/>
      </c>
      <c r="AJ9" t="str">
        <f t="shared" ref="AJ9:AJ10" si="20">IF(I9=0,"",1)</f>
        <v/>
      </c>
      <c r="AK9" t="str">
        <f t="shared" ref="AK9:AK10" si="21">IF(J9=0,"",1)</f>
        <v/>
      </c>
      <c r="AL9" t="str">
        <f t="shared" ref="AL9:AL10" si="22">IF(L9=0,"",1)</f>
        <v/>
      </c>
      <c r="AM9" t="str">
        <f t="shared" ref="AM9:AM10" si="23">IF(M9=0,"",1)</f>
        <v/>
      </c>
      <c r="AN9" t="str">
        <f t="shared" ref="AN9:AN10" si="24">IF(M9=0,"",1)</f>
        <v/>
      </c>
    </row>
    <row r="10" spans="1:40" x14ac:dyDescent="0.35">
      <c r="A10" t="s">
        <v>151</v>
      </c>
      <c r="B10" s="6" t="s">
        <v>114</v>
      </c>
      <c r="C10" s="5">
        <v>100</v>
      </c>
      <c r="D10" s="5">
        <v>0</v>
      </c>
      <c r="E10" s="5">
        <v>90</v>
      </c>
      <c r="F10" s="5">
        <v>0</v>
      </c>
      <c r="G10" s="5">
        <v>95</v>
      </c>
      <c r="H10" s="5">
        <v>0</v>
      </c>
      <c r="I10" s="5">
        <v>95</v>
      </c>
      <c r="J10" s="5">
        <v>100</v>
      </c>
      <c r="K10" s="5">
        <v>0</v>
      </c>
      <c r="L10" s="5">
        <v>0</v>
      </c>
      <c r="M10" s="5">
        <v>0</v>
      </c>
      <c r="N10" s="5">
        <f t="shared" si="2"/>
        <v>480</v>
      </c>
      <c r="O10" s="5">
        <f t="shared" si="6"/>
        <v>2</v>
      </c>
      <c r="P10">
        <f t="shared" si="0"/>
        <v>2</v>
      </c>
      <c r="Q10">
        <f>RANK(T10,$T$5:$T$10)</f>
        <v>2</v>
      </c>
      <c r="R10" t="str">
        <f>IF(S10&gt;=3,"ok","nei")</f>
        <v>ok</v>
      </c>
      <c r="S10">
        <f t="shared" si="7"/>
        <v>4</v>
      </c>
      <c r="T10">
        <f t="shared" si="8"/>
        <v>480</v>
      </c>
      <c r="U10">
        <f t="shared" si="4"/>
        <v>480</v>
      </c>
      <c r="V10">
        <f t="shared" si="9"/>
        <v>100</v>
      </c>
      <c r="W10">
        <f t="shared" si="10"/>
        <v>100</v>
      </c>
      <c r="X10">
        <f t="shared" si="11"/>
        <v>95</v>
      </c>
      <c r="Y10">
        <f t="shared" si="12"/>
        <v>95</v>
      </c>
      <c r="Z10">
        <f t="shared" si="13"/>
        <v>90</v>
      </c>
      <c r="AA10">
        <f t="shared" si="14"/>
        <v>0</v>
      </c>
      <c r="AB10">
        <f t="shared" si="15"/>
        <v>0</v>
      </c>
      <c r="AF10">
        <f t="shared" si="16"/>
        <v>1</v>
      </c>
      <c r="AG10" t="str">
        <f t="shared" si="17"/>
        <v/>
      </c>
      <c r="AH10">
        <f t="shared" si="18"/>
        <v>1</v>
      </c>
      <c r="AI10" t="str">
        <f t="shared" si="19"/>
        <v/>
      </c>
      <c r="AJ10">
        <f t="shared" si="20"/>
        <v>1</v>
      </c>
      <c r="AK10">
        <f t="shared" si="21"/>
        <v>1</v>
      </c>
      <c r="AL10" t="str">
        <f t="shared" si="22"/>
        <v/>
      </c>
      <c r="AM10" t="str">
        <f t="shared" si="23"/>
        <v/>
      </c>
      <c r="AN10" t="str">
        <f t="shared" si="24"/>
        <v/>
      </c>
    </row>
    <row r="11" spans="1:40" x14ac:dyDescent="0.35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</sheetData>
  <autoFilter ref="A2:AJ17" xr:uid="{00000000-0009-0000-0000-00000B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Knapp 1">
              <controlPr defaultSize="0" print="0" autoFill="0" autoPict="0" macro="[0]!Makro8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31750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0</xdr:colOff>
                    <xdr:row>18</xdr:row>
                    <xdr:rowOff>107950</xdr:rowOff>
                  </from>
                  <to>
                    <xdr:col>3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>
    <pageSetUpPr fitToPage="1"/>
  </sheetPr>
  <dimension ref="A1:AN19"/>
  <sheetViews>
    <sheetView zoomScaleNormal="100" workbookViewId="0">
      <selection activeCell="U5" sqref="U5:U9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1.81640625" customWidth="1"/>
    <col min="4" max="4" width="10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152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.75" customHeight="1" x14ac:dyDescent="0.35">
      <c r="A5" t="s">
        <v>153</v>
      </c>
      <c r="B5" s="6" t="s">
        <v>93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>RANK(U5,$U$5:$U$9)</f>
        <v>3</v>
      </c>
      <c r="Q5">
        <f>RANK(T5,$T$5:$T$9)</f>
        <v>1</v>
      </c>
      <c r="R5" t="str">
        <f>IF(S5&gt;=3,"ok","nei")</f>
        <v>nei</v>
      </c>
      <c r="S5">
        <f>COUNT(AD5:AN5)</f>
        <v>0</v>
      </c>
      <c r="T5">
        <f>IF(O5="Ikke nok renn",,U5)</f>
        <v>0</v>
      </c>
      <c r="U5">
        <f>SUM(V5:Z5)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6" si="0">IF(C5=0,"",1)</f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.75" customHeight="1" x14ac:dyDescent="0.35">
      <c r="A6" t="s">
        <v>154</v>
      </c>
      <c r="B6" s="6" t="s">
        <v>142</v>
      </c>
      <c r="C6" s="5">
        <v>0</v>
      </c>
      <c r="D6" s="5">
        <v>0</v>
      </c>
      <c r="E6" s="5">
        <v>0</v>
      </c>
      <c r="F6" s="5">
        <v>100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100</v>
      </c>
      <c r="O6" s="5" t="str">
        <f>IF(R6="ok",P6,"Ikke nok renn")</f>
        <v>Ikke nok renn</v>
      </c>
      <c r="P6">
        <f>RANK(U6,$U$5:$U$9)</f>
        <v>1</v>
      </c>
      <c r="Q6">
        <f>RANK(T6,$T$5:$T$9)</f>
        <v>1</v>
      </c>
      <c r="R6" t="str">
        <f t="shared" ref="R6:R9" si="1">IF(S6&gt;=3,"ok","nei")</f>
        <v>nei</v>
      </c>
      <c r="S6">
        <f>COUNT(AD6:AN6)</f>
        <v>1</v>
      </c>
      <c r="T6">
        <f>IF(O6="Ikke nok renn",,U6)</f>
        <v>0</v>
      </c>
      <c r="U6">
        <f t="shared" ref="U6:U9" si="2">SUM(V6:Z6)</f>
        <v>100</v>
      </c>
      <c r="V6">
        <f>LARGE(C6:M6,1)</f>
        <v>100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si="0"/>
        <v/>
      </c>
      <c r="AE6" t="str">
        <f t="shared" si="0"/>
        <v/>
      </c>
      <c r="AF6" t="str">
        <f t="shared" si="0"/>
        <v/>
      </c>
      <c r="AG6">
        <f t="shared" si="0"/>
        <v>1</v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x14ac:dyDescent="0.35">
      <c r="A7" t="s">
        <v>155</v>
      </c>
      <c r="B7" t="s">
        <v>20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/>
      <c r="M7" s="5"/>
      <c r="N7" s="5">
        <f t="shared" ref="N7:N9" si="3">SUM(C7:M7)</f>
        <v>0</v>
      </c>
      <c r="O7" s="5" t="str">
        <f t="shared" ref="O7:O9" si="4">IF(R7="ok",P7,"Ikke nok renn")</f>
        <v>Ikke nok renn</v>
      </c>
      <c r="P7">
        <f t="shared" ref="P7:P9" si="5">RANK(U7,$U$5:$U$9)</f>
        <v>3</v>
      </c>
      <c r="Q7">
        <f t="shared" ref="Q7:Q9" si="6">RANK(T7,$T$5:$T$9)</f>
        <v>1</v>
      </c>
      <c r="R7" t="str">
        <f t="shared" si="1"/>
        <v>nei</v>
      </c>
      <c r="S7">
        <f t="shared" ref="S7:S9" si="7">COUNT(AD7:AN7)</f>
        <v>0</v>
      </c>
      <c r="T7">
        <f t="shared" ref="T7:T9" si="8">IF(O7="Ikke nok renn",,U7)</f>
        <v>0</v>
      </c>
      <c r="U7">
        <f t="shared" si="2"/>
        <v>0</v>
      </c>
      <c r="V7">
        <f t="shared" ref="V7:V9" si="9">LARGE(C7:M7,1)</f>
        <v>0</v>
      </c>
      <c r="W7">
        <f t="shared" ref="W7:W9" si="10">LARGE(C7:M7,2)</f>
        <v>0</v>
      </c>
      <c r="X7">
        <f t="shared" ref="X7:X9" si="11">LARGE(C7:M7,3)</f>
        <v>0</v>
      </c>
      <c r="Y7">
        <f t="shared" ref="Y7:Y9" si="12">LARGE(C7:M7,4)</f>
        <v>0</v>
      </c>
      <c r="Z7">
        <f t="shared" ref="Z7:Z9" si="13">LARGE(C7:M7,5)</f>
        <v>0</v>
      </c>
      <c r="AA7">
        <f t="shared" ref="AA7:AA9" si="14">LARGE(C7:M7,6)</f>
        <v>0</v>
      </c>
      <c r="AB7">
        <f t="shared" ref="AB7:AB9" si="15">LARGE(C7:M7,7)</f>
        <v>0</v>
      </c>
      <c r="AD7" t="str">
        <f t="shared" ref="AD7:AD9" si="16">IF(C7=0,"",1)</f>
        <v/>
      </c>
      <c r="AE7" t="str">
        <f t="shared" ref="AE7:AE9" si="17">IF(D7=0,"",1)</f>
        <v/>
      </c>
      <c r="AF7" t="str">
        <f t="shared" ref="AF7:AF9" si="18">IF(E7=0,"",1)</f>
        <v/>
      </c>
      <c r="AG7" t="str">
        <f t="shared" ref="AG7:AG9" si="19">IF(F7=0,"",1)</f>
        <v/>
      </c>
      <c r="AH7" t="str">
        <f t="shared" ref="AH7:AH9" si="20">IF(G7=0,"",1)</f>
        <v/>
      </c>
      <c r="AI7" t="str">
        <f t="shared" ref="AI7:AI9" si="21">IF(H7=0,"",1)</f>
        <v/>
      </c>
      <c r="AJ7" t="str">
        <f t="shared" ref="AJ7:AJ9" si="22">IF(I7=0,"",1)</f>
        <v/>
      </c>
      <c r="AK7" t="str">
        <f t="shared" ref="AK7:AK9" si="23">IF(J7=0,"",1)</f>
        <v/>
      </c>
      <c r="AL7" t="str">
        <f t="shared" ref="AL7:AL9" si="24">IF(K7=0,"",1)</f>
        <v/>
      </c>
      <c r="AM7" t="str">
        <f t="shared" ref="AM7:AM9" si="25">IF(L7=0,"",1)</f>
        <v/>
      </c>
      <c r="AN7" t="str">
        <f t="shared" ref="AN7:AN9" si="26">IF(M7=0,"",1)</f>
        <v/>
      </c>
    </row>
    <row r="8" spans="1:40" ht="15" customHeight="1" x14ac:dyDescent="0.35">
      <c r="A8" t="s">
        <v>156</v>
      </c>
      <c r="B8" t="s">
        <v>20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/>
      <c r="M8" s="5"/>
      <c r="N8" s="5">
        <f t="shared" si="3"/>
        <v>0</v>
      </c>
      <c r="O8" s="5" t="str">
        <f t="shared" si="4"/>
        <v>Ikke nok renn</v>
      </c>
      <c r="P8">
        <f t="shared" si="5"/>
        <v>3</v>
      </c>
      <c r="Q8">
        <f t="shared" si="6"/>
        <v>1</v>
      </c>
      <c r="R8" t="str">
        <f t="shared" si="1"/>
        <v>nei</v>
      </c>
      <c r="S8">
        <f t="shared" si="7"/>
        <v>0</v>
      </c>
      <c r="T8">
        <f t="shared" si="8"/>
        <v>0</v>
      </c>
      <c r="U8">
        <f t="shared" si="2"/>
        <v>0</v>
      </c>
      <c r="V8">
        <f t="shared" si="9"/>
        <v>0</v>
      </c>
      <c r="W8">
        <f t="shared" si="10"/>
        <v>0</v>
      </c>
      <c r="X8">
        <f t="shared" si="11"/>
        <v>0</v>
      </c>
      <c r="Y8">
        <f t="shared" si="12"/>
        <v>0</v>
      </c>
      <c r="Z8">
        <f t="shared" si="13"/>
        <v>0</v>
      </c>
      <c r="AA8">
        <f t="shared" si="14"/>
        <v>0</v>
      </c>
      <c r="AB8">
        <f t="shared" si="15"/>
        <v>0</v>
      </c>
      <c r="AD8" t="str">
        <f t="shared" si="16"/>
        <v/>
      </c>
      <c r="AE8" t="str">
        <f t="shared" si="17"/>
        <v/>
      </c>
      <c r="AF8" t="str">
        <f t="shared" si="18"/>
        <v/>
      </c>
      <c r="AG8" t="str">
        <f t="shared" si="19"/>
        <v/>
      </c>
      <c r="AH8" t="str">
        <f t="shared" si="20"/>
        <v/>
      </c>
      <c r="AI8" t="str">
        <f t="shared" si="21"/>
        <v/>
      </c>
      <c r="AJ8" t="str">
        <f t="shared" si="22"/>
        <v/>
      </c>
      <c r="AK8" t="str">
        <f t="shared" si="23"/>
        <v/>
      </c>
      <c r="AL8" t="str">
        <f t="shared" si="24"/>
        <v/>
      </c>
      <c r="AM8" t="str">
        <f t="shared" si="25"/>
        <v/>
      </c>
      <c r="AN8" t="str">
        <f t="shared" si="26"/>
        <v/>
      </c>
    </row>
    <row r="9" spans="1:40" x14ac:dyDescent="0.35">
      <c r="A9" t="s">
        <v>155</v>
      </c>
      <c r="B9" t="s">
        <v>20</v>
      </c>
      <c r="C9" s="5">
        <v>0</v>
      </c>
      <c r="D9" s="5">
        <v>0</v>
      </c>
      <c r="E9" s="5">
        <v>100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/>
      <c r="M9" s="5"/>
      <c r="N9" s="5">
        <f t="shared" si="3"/>
        <v>100</v>
      </c>
      <c r="O9" s="5" t="str">
        <f t="shared" si="4"/>
        <v>Ikke nok renn</v>
      </c>
      <c r="P9">
        <f t="shared" si="5"/>
        <v>1</v>
      </c>
      <c r="Q9">
        <f t="shared" si="6"/>
        <v>1</v>
      </c>
      <c r="R9" t="str">
        <f t="shared" si="1"/>
        <v>nei</v>
      </c>
      <c r="S9">
        <f t="shared" si="7"/>
        <v>1</v>
      </c>
      <c r="T9">
        <f t="shared" si="8"/>
        <v>0</v>
      </c>
      <c r="U9">
        <f t="shared" si="2"/>
        <v>100</v>
      </c>
      <c r="V9">
        <f t="shared" si="9"/>
        <v>100</v>
      </c>
      <c r="W9">
        <f t="shared" si="10"/>
        <v>0</v>
      </c>
      <c r="X9">
        <f t="shared" si="11"/>
        <v>0</v>
      </c>
      <c r="Y9">
        <f t="shared" si="12"/>
        <v>0</v>
      </c>
      <c r="Z9">
        <f t="shared" si="13"/>
        <v>0</v>
      </c>
      <c r="AA9">
        <f t="shared" si="14"/>
        <v>0</v>
      </c>
      <c r="AB9">
        <f t="shared" si="15"/>
        <v>0</v>
      </c>
      <c r="AD9" t="str">
        <f t="shared" si="16"/>
        <v/>
      </c>
      <c r="AE9" t="str">
        <f t="shared" si="17"/>
        <v/>
      </c>
      <c r="AF9">
        <f t="shared" si="18"/>
        <v>1</v>
      </c>
      <c r="AG9" t="str">
        <f t="shared" si="19"/>
        <v/>
      </c>
      <c r="AH9" t="str">
        <f t="shared" si="20"/>
        <v/>
      </c>
      <c r="AI9" t="str">
        <f t="shared" si="21"/>
        <v/>
      </c>
      <c r="AJ9" t="str">
        <f t="shared" si="22"/>
        <v/>
      </c>
      <c r="AK9" t="str">
        <f t="shared" si="23"/>
        <v/>
      </c>
      <c r="AL9" t="str">
        <f t="shared" si="24"/>
        <v/>
      </c>
      <c r="AM9" t="str">
        <f t="shared" si="25"/>
        <v/>
      </c>
      <c r="AN9" t="str">
        <f t="shared" si="26"/>
        <v/>
      </c>
    </row>
    <row r="10" spans="1:40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autoFilter ref="A2:AJ13" xr:uid="{00000000-0009-0000-0000-00000C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Knapp 1">
              <controlPr defaultSize="0" print="0" autoFill="0" autoPict="0" macro="[0]!Makro10">
                <anchor moveWithCells="1" sizeWithCells="1">
                  <from>
                    <xdr:col>1</xdr:col>
                    <xdr:colOff>69850</xdr:colOff>
                    <xdr:row>10</xdr:row>
                    <xdr:rowOff>69850</xdr:rowOff>
                  </from>
                  <to>
                    <xdr:col>3</xdr:col>
                    <xdr:colOff>298450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57150</xdr:colOff>
                    <xdr:row>17</xdr:row>
                    <xdr:rowOff>146050</xdr:rowOff>
                  </from>
                  <to>
                    <xdr:col>3</xdr:col>
                    <xdr:colOff>419100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>
    <pageSetUpPr fitToPage="1"/>
  </sheetPr>
  <dimension ref="A1:AN20"/>
  <sheetViews>
    <sheetView topLeftCell="O1" zoomScaleNormal="100" workbookViewId="0">
      <selection activeCell="U6" sqref="U5:U6"/>
    </sheetView>
  </sheetViews>
  <sheetFormatPr baseColWidth="10" defaultColWidth="8.7265625" defaultRowHeight="14.5" x14ac:dyDescent="0.35"/>
  <cols>
    <col min="1" max="1" width="29" bestFit="1" customWidth="1"/>
    <col min="2" max="2" width="19" bestFit="1" customWidth="1"/>
    <col min="3" max="3" width="14" bestFit="1" customWidth="1"/>
    <col min="4" max="4" width="10.4531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157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158</v>
      </c>
      <c r="B5" s="6" t="s">
        <v>32</v>
      </c>
      <c r="C5" s="5">
        <v>0</v>
      </c>
      <c r="D5" s="5">
        <v>0</v>
      </c>
      <c r="E5" s="5">
        <v>0</v>
      </c>
      <c r="F5" s="5">
        <v>100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100</v>
      </c>
      <c r="O5" s="5" t="str">
        <f>IF(R5="ok",P5,"Ikke nok renn")</f>
        <v>Ikke nok renn</v>
      </c>
      <c r="P5">
        <f>RANK(U5,$U$5:$U$10)</f>
        <v>1</v>
      </c>
      <c r="Q5">
        <f>RANK(T5,$T$5:$T$10)</f>
        <v>1</v>
      </c>
      <c r="R5" t="str">
        <f>IF(S5&gt;=3,"ok","nei")</f>
        <v>nei</v>
      </c>
      <c r="S5">
        <f>COUNT(AD5:AN5)</f>
        <v>1</v>
      </c>
      <c r="T5">
        <f>IF(O5="Ikke nok renn",,U5)</f>
        <v>0</v>
      </c>
      <c r="U5">
        <f>SUM(V5:Z5)</f>
        <v>100</v>
      </c>
      <c r="V5">
        <f>LARGE(C5:M5,1)</f>
        <v>100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6" si="0">IF(C5=0,"",1)</f>
        <v/>
      </c>
      <c r="AE5" t="str">
        <f t="shared" si="0"/>
        <v/>
      </c>
      <c r="AF5" t="str">
        <f t="shared" si="0"/>
        <v/>
      </c>
      <c r="AG5">
        <f t="shared" si="0"/>
        <v>1</v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5">
      <c r="A6" t="s">
        <v>159</v>
      </c>
      <c r="B6" t="s">
        <v>20</v>
      </c>
      <c r="C6" s="5">
        <v>0</v>
      </c>
      <c r="D6" s="5">
        <v>0</v>
      </c>
      <c r="E6" s="5">
        <v>100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100</v>
      </c>
      <c r="O6" s="5" t="str">
        <f>IF(R6="ok",P6,"Ikke nok renn")</f>
        <v>Ikke nok renn</v>
      </c>
      <c r="P6">
        <f>RANK(U6,$U$5:$U$10)</f>
        <v>1</v>
      </c>
      <c r="Q6">
        <f>RANK(T6,$T$5:$T$10)</f>
        <v>1</v>
      </c>
      <c r="R6" t="str">
        <f>IF(S6&gt;=3,"ok","nei")</f>
        <v>nei</v>
      </c>
      <c r="S6">
        <f>COUNT(AD6:AN6)</f>
        <v>1</v>
      </c>
      <c r="T6">
        <f>IF(O6="Ikke nok renn",,U6)</f>
        <v>0</v>
      </c>
      <c r="U6">
        <f>SUM(V6:Z6)</f>
        <v>100</v>
      </c>
      <c r="V6">
        <f>LARGE(C6:M6,1)</f>
        <v>100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si="0"/>
        <v/>
      </c>
      <c r="AE6" t="str">
        <f t="shared" si="0"/>
        <v/>
      </c>
      <c r="AF6">
        <f t="shared" si="0"/>
        <v>1</v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</row>
    <row r="7" spans="1:40" x14ac:dyDescent="0.35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40" x14ac:dyDescent="0.3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5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8" xr:uid="{00000000-0009-0000-0000-00000D000000}"/>
  <sortState xmlns:xlrd2="http://schemas.microsoft.com/office/spreadsheetml/2017/richdata2" ref="A5:AN6">
    <sortCondition descending="1" ref="N5:N6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Knapp 1">
              <controlPr defaultSize="0" print="0" autoFill="0" autoPict="0" macro="[0]!Makro13">
                <anchor moveWithCells="1" sizeWithCells="1">
                  <from>
                    <xdr:col>1</xdr:col>
                    <xdr:colOff>69850</xdr:colOff>
                    <xdr:row>13</xdr:row>
                    <xdr:rowOff>38100</xdr:rowOff>
                  </from>
                  <to>
                    <xdr:col>2</xdr:col>
                    <xdr:colOff>685800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57150</xdr:colOff>
                    <xdr:row>20</xdr:row>
                    <xdr:rowOff>31750</xdr:rowOff>
                  </from>
                  <to>
                    <xdr:col>3</xdr:col>
                    <xdr:colOff>76200</xdr:colOff>
                    <xdr:row>23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>
    <pageSetUpPr fitToPage="1"/>
  </sheetPr>
  <dimension ref="A1:AN20"/>
  <sheetViews>
    <sheetView zoomScaleNormal="100" workbookViewId="0">
      <selection activeCell="W22" sqref="W22"/>
    </sheetView>
  </sheetViews>
  <sheetFormatPr baseColWidth="10" defaultColWidth="8.7265625" defaultRowHeight="14.5" x14ac:dyDescent="0.35"/>
  <cols>
    <col min="1" max="1" width="29" bestFit="1" customWidth="1"/>
    <col min="2" max="2" width="18.26953125" bestFit="1" customWidth="1"/>
    <col min="3" max="3" width="14" bestFit="1" customWidth="1"/>
    <col min="4" max="4" width="9.4531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1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160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161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162</v>
      </c>
      <c r="B5" t="s">
        <v>93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 t="shared" ref="O5:O13" si="0">IF(R5="ok",P5,"Ikke nok renn")</f>
        <v>Ikke nok renn</v>
      </c>
      <c r="P5">
        <f t="shared" ref="P5:P13" si="1">RANK(U5,$U$5:$U$15)</f>
        <v>2</v>
      </c>
      <c r="Q5">
        <f t="shared" ref="Q5:Q10" si="2">RANK(T5,$T$5:$T$10)</f>
        <v>1</v>
      </c>
      <c r="R5" t="str">
        <f>IF(S5&gt;=3,"ok","nei")</f>
        <v>nei</v>
      </c>
      <c r="S5">
        <f t="shared" ref="S5:S13" si="3">COUNT(AD5:AN5)</f>
        <v>0</v>
      </c>
      <c r="T5">
        <f t="shared" ref="T5:T13" si="4">IF(O5="Ikke nok renn",,U5)</f>
        <v>0</v>
      </c>
      <c r="U5">
        <f>SUM(V5:Z5)</f>
        <v>0</v>
      </c>
      <c r="V5">
        <f t="shared" ref="V5:V13" si="5">LARGE(C5:M5,1)</f>
        <v>0</v>
      </c>
      <c r="W5">
        <f t="shared" ref="W5:W13" si="6">LARGE(C5:M5,2)</f>
        <v>0</v>
      </c>
      <c r="X5">
        <f t="shared" ref="X5:X13" si="7">LARGE(C5:M5,3)</f>
        <v>0</v>
      </c>
      <c r="Y5">
        <f t="shared" ref="Y5:Y13" si="8">LARGE(C5:M5,4)</f>
        <v>0</v>
      </c>
      <c r="Z5">
        <f t="shared" ref="Z5:Z13" si="9">LARGE(C5:M5,5)</f>
        <v>0</v>
      </c>
      <c r="AA5">
        <f t="shared" ref="AA5:AA13" si="10">LARGE(C5:M5,6)</f>
        <v>0</v>
      </c>
      <c r="AB5">
        <f t="shared" ref="AB5:AB13" si="11">LARGE(C5:M5,7)</f>
        <v>0</v>
      </c>
      <c r="AD5" t="str">
        <f t="shared" ref="AD5:AD13" si="12">IF(C5=0,"",1)</f>
        <v/>
      </c>
      <c r="AE5" t="str">
        <f t="shared" ref="AE5:AE13" si="13">IF(D5=0,"",1)</f>
        <v/>
      </c>
      <c r="AF5" t="str">
        <f t="shared" ref="AF5:AF13" si="14">IF(E5=0,"",1)</f>
        <v/>
      </c>
      <c r="AG5" t="str">
        <f t="shared" ref="AG5:AG13" si="15">IF(F5=0,"",1)</f>
        <v/>
      </c>
      <c r="AH5" t="str">
        <f t="shared" ref="AH5:AH13" si="16">IF(G5=0,"",1)</f>
        <v/>
      </c>
      <c r="AI5" t="str">
        <f t="shared" ref="AI5:AI13" si="17">IF(H5=0,"",1)</f>
        <v/>
      </c>
      <c r="AJ5" t="str">
        <f t="shared" ref="AJ5:AJ13" si="18">IF(I5=0,"",1)</f>
        <v/>
      </c>
      <c r="AK5" t="str">
        <f t="shared" ref="AK5:AK13" si="19">IF(J5=0,"",1)</f>
        <v/>
      </c>
      <c r="AL5" t="str">
        <f t="shared" ref="AL5:AL13" si="20">IF(K5=0,"",1)</f>
        <v/>
      </c>
      <c r="AM5" t="str">
        <f t="shared" ref="AM5:AM13" si="21">IF(L5=0,"",1)</f>
        <v/>
      </c>
      <c r="AN5" t="str">
        <f t="shared" ref="AN5:AN13" si="22">IF(M5=0,"",1)</f>
        <v/>
      </c>
    </row>
    <row r="6" spans="1:40" ht="15" customHeight="1" x14ac:dyDescent="0.35">
      <c r="A6" t="s">
        <v>163</v>
      </c>
      <c r="B6" s="6" t="s">
        <v>93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ref="N6:N13" si="23">SUM(C6:M6)</f>
        <v>0</v>
      </c>
      <c r="O6" s="5" t="str">
        <f t="shared" si="0"/>
        <v>Ikke nok renn</v>
      </c>
      <c r="P6">
        <f t="shared" si="1"/>
        <v>2</v>
      </c>
      <c r="Q6">
        <f t="shared" si="2"/>
        <v>1</v>
      </c>
      <c r="R6" t="str">
        <f t="shared" ref="R6:R13" si="24">IF(S6&gt;=3,"ok","nei")</f>
        <v>nei</v>
      </c>
      <c r="S6">
        <f t="shared" si="3"/>
        <v>0</v>
      </c>
      <c r="T6">
        <f t="shared" si="4"/>
        <v>0</v>
      </c>
      <c r="U6">
        <f t="shared" ref="U6:U13" si="25">SUM(V6:Z6)</f>
        <v>0</v>
      </c>
      <c r="V6">
        <f t="shared" si="5"/>
        <v>0</v>
      </c>
      <c r="W6">
        <f t="shared" si="6"/>
        <v>0</v>
      </c>
      <c r="X6">
        <f t="shared" si="7"/>
        <v>0</v>
      </c>
      <c r="Y6">
        <f t="shared" si="8"/>
        <v>0</v>
      </c>
      <c r="Z6">
        <f t="shared" si="9"/>
        <v>0</v>
      </c>
      <c r="AA6">
        <f t="shared" si="10"/>
        <v>0</v>
      </c>
      <c r="AB6">
        <f t="shared" si="11"/>
        <v>0</v>
      </c>
      <c r="AD6" t="str">
        <f t="shared" si="12"/>
        <v/>
      </c>
      <c r="AE6" t="str">
        <f t="shared" si="13"/>
        <v/>
      </c>
      <c r="AF6" t="str">
        <f t="shared" si="14"/>
        <v/>
      </c>
      <c r="AG6" t="str">
        <f t="shared" si="15"/>
        <v/>
      </c>
      <c r="AH6" t="str">
        <f t="shared" si="16"/>
        <v/>
      </c>
      <c r="AI6" t="str">
        <f t="shared" si="17"/>
        <v/>
      </c>
      <c r="AJ6" t="str">
        <f t="shared" si="18"/>
        <v/>
      </c>
      <c r="AK6" t="str">
        <f t="shared" si="19"/>
        <v/>
      </c>
      <c r="AL6" t="str">
        <f t="shared" si="20"/>
        <v/>
      </c>
      <c r="AM6" t="str">
        <f t="shared" si="21"/>
        <v/>
      </c>
      <c r="AN6" t="str">
        <f t="shared" si="22"/>
        <v/>
      </c>
    </row>
    <row r="7" spans="1:40" x14ac:dyDescent="0.35">
      <c r="A7" t="s">
        <v>164</v>
      </c>
      <c r="B7" s="6" t="s">
        <v>93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23"/>
        <v>0</v>
      </c>
      <c r="O7" s="5" t="str">
        <f t="shared" si="0"/>
        <v>Ikke nok renn</v>
      </c>
      <c r="P7">
        <f t="shared" si="1"/>
        <v>2</v>
      </c>
      <c r="Q7">
        <f t="shared" si="2"/>
        <v>1</v>
      </c>
      <c r="R7" t="str">
        <f t="shared" si="24"/>
        <v>nei</v>
      </c>
      <c r="S7">
        <f t="shared" si="3"/>
        <v>0</v>
      </c>
      <c r="T7">
        <f t="shared" si="4"/>
        <v>0</v>
      </c>
      <c r="U7">
        <f t="shared" si="25"/>
        <v>0</v>
      </c>
      <c r="V7">
        <f t="shared" si="5"/>
        <v>0</v>
      </c>
      <c r="W7">
        <f t="shared" si="6"/>
        <v>0</v>
      </c>
      <c r="X7">
        <f t="shared" si="7"/>
        <v>0</v>
      </c>
      <c r="Y7">
        <f t="shared" si="8"/>
        <v>0</v>
      </c>
      <c r="Z7">
        <f t="shared" si="9"/>
        <v>0</v>
      </c>
      <c r="AA7">
        <f t="shared" si="10"/>
        <v>0</v>
      </c>
      <c r="AB7">
        <f t="shared" si="11"/>
        <v>0</v>
      </c>
      <c r="AD7" t="str">
        <f t="shared" si="12"/>
        <v/>
      </c>
      <c r="AE7" t="str">
        <f t="shared" si="13"/>
        <v/>
      </c>
      <c r="AF7" t="str">
        <f t="shared" si="14"/>
        <v/>
      </c>
      <c r="AG7" t="str">
        <f t="shared" si="15"/>
        <v/>
      </c>
      <c r="AH7" t="str">
        <f t="shared" si="16"/>
        <v/>
      </c>
      <c r="AI7" t="str">
        <f t="shared" si="17"/>
        <v/>
      </c>
      <c r="AJ7" t="str">
        <f t="shared" si="18"/>
        <v/>
      </c>
      <c r="AK7" t="str">
        <f t="shared" si="19"/>
        <v/>
      </c>
      <c r="AL7" t="str">
        <f t="shared" si="20"/>
        <v/>
      </c>
      <c r="AM7" t="str">
        <f t="shared" si="21"/>
        <v/>
      </c>
      <c r="AN7" t="str">
        <f t="shared" si="22"/>
        <v/>
      </c>
    </row>
    <row r="8" spans="1:40" ht="15" customHeight="1" x14ac:dyDescent="0.35">
      <c r="A8" t="s">
        <v>165</v>
      </c>
      <c r="B8" s="6" t="s">
        <v>93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23"/>
        <v>0</v>
      </c>
      <c r="O8" s="5" t="str">
        <f t="shared" si="0"/>
        <v>Ikke nok renn</v>
      </c>
      <c r="P8">
        <f t="shared" si="1"/>
        <v>2</v>
      </c>
      <c r="Q8">
        <f t="shared" si="2"/>
        <v>1</v>
      </c>
      <c r="R8" t="str">
        <f t="shared" si="24"/>
        <v>nei</v>
      </c>
      <c r="S8">
        <f t="shared" si="3"/>
        <v>0</v>
      </c>
      <c r="T8">
        <f t="shared" si="4"/>
        <v>0</v>
      </c>
      <c r="U8">
        <f t="shared" si="25"/>
        <v>0</v>
      </c>
      <c r="V8">
        <f t="shared" si="5"/>
        <v>0</v>
      </c>
      <c r="W8">
        <f t="shared" si="6"/>
        <v>0</v>
      </c>
      <c r="X8">
        <f t="shared" si="7"/>
        <v>0</v>
      </c>
      <c r="Y8">
        <f t="shared" si="8"/>
        <v>0</v>
      </c>
      <c r="Z8">
        <f t="shared" si="9"/>
        <v>0</v>
      </c>
      <c r="AA8">
        <f t="shared" si="10"/>
        <v>0</v>
      </c>
      <c r="AB8">
        <f t="shared" si="11"/>
        <v>0</v>
      </c>
      <c r="AD8" t="str">
        <f t="shared" si="12"/>
        <v/>
      </c>
      <c r="AE8" t="str">
        <f t="shared" si="13"/>
        <v/>
      </c>
      <c r="AF8" t="str">
        <f t="shared" si="14"/>
        <v/>
      </c>
      <c r="AG8" t="str">
        <f t="shared" si="15"/>
        <v/>
      </c>
      <c r="AH8" t="str">
        <f t="shared" si="16"/>
        <v/>
      </c>
      <c r="AI8" t="str">
        <f t="shared" si="17"/>
        <v/>
      </c>
      <c r="AJ8" t="str">
        <f t="shared" si="18"/>
        <v/>
      </c>
      <c r="AK8" t="str">
        <f t="shared" si="19"/>
        <v/>
      </c>
      <c r="AL8" t="str">
        <f t="shared" si="20"/>
        <v/>
      </c>
      <c r="AM8" t="str">
        <f t="shared" si="21"/>
        <v/>
      </c>
      <c r="AN8" t="str">
        <f t="shared" si="22"/>
        <v/>
      </c>
    </row>
    <row r="9" spans="1:40" ht="15" customHeight="1" x14ac:dyDescent="0.35">
      <c r="A9" t="s">
        <v>166</v>
      </c>
      <c r="B9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23"/>
        <v>0</v>
      </c>
      <c r="O9" s="5" t="str">
        <f t="shared" si="0"/>
        <v>Ikke nok renn</v>
      </c>
      <c r="P9">
        <f t="shared" si="1"/>
        <v>2</v>
      </c>
      <c r="Q9">
        <f t="shared" si="2"/>
        <v>1</v>
      </c>
      <c r="R9" t="str">
        <f t="shared" si="24"/>
        <v>nei</v>
      </c>
      <c r="S9">
        <f t="shared" si="3"/>
        <v>0</v>
      </c>
      <c r="T9">
        <f t="shared" si="4"/>
        <v>0</v>
      </c>
      <c r="U9">
        <f t="shared" si="25"/>
        <v>0</v>
      </c>
      <c r="V9">
        <f t="shared" si="5"/>
        <v>0</v>
      </c>
      <c r="W9">
        <f t="shared" si="6"/>
        <v>0</v>
      </c>
      <c r="X9">
        <f t="shared" si="7"/>
        <v>0</v>
      </c>
      <c r="Y9">
        <f t="shared" si="8"/>
        <v>0</v>
      </c>
      <c r="Z9">
        <f t="shared" si="9"/>
        <v>0</v>
      </c>
      <c r="AA9">
        <f t="shared" si="10"/>
        <v>0</v>
      </c>
      <c r="AB9">
        <f t="shared" si="11"/>
        <v>0</v>
      </c>
      <c r="AD9" t="str">
        <f t="shared" si="12"/>
        <v/>
      </c>
      <c r="AE9" t="str">
        <f t="shared" si="13"/>
        <v/>
      </c>
      <c r="AF9" t="str">
        <f t="shared" si="14"/>
        <v/>
      </c>
      <c r="AG9" t="str">
        <f t="shared" si="15"/>
        <v/>
      </c>
      <c r="AH9" t="str">
        <f t="shared" si="16"/>
        <v/>
      </c>
      <c r="AI9" t="str">
        <f t="shared" si="17"/>
        <v/>
      </c>
      <c r="AJ9" t="str">
        <f t="shared" si="18"/>
        <v/>
      </c>
      <c r="AK9" t="str">
        <f t="shared" si="19"/>
        <v/>
      </c>
      <c r="AL9" t="str">
        <f t="shared" si="20"/>
        <v/>
      </c>
      <c r="AM9" t="str">
        <f t="shared" si="21"/>
        <v/>
      </c>
      <c r="AN9" t="str">
        <f t="shared" si="22"/>
        <v/>
      </c>
    </row>
    <row r="10" spans="1:40" ht="15" customHeight="1" x14ac:dyDescent="0.35">
      <c r="A10" t="s">
        <v>167</v>
      </c>
      <c r="B10" s="6" t="s">
        <v>28</v>
      </c>
      <c r="C10" s="5">
        <v>0</v>
      </c>
      <c r="D10" s="5">
        <v>0</v>
      </c>
      <c r="E10" s="5">
        <v>0</v>
      </c>
      <c r="F10" s="5">
        <v>0</v>
      </c>
      <c r="G10" s="5">
        <v>100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23"/>
        <v>100</v>
      </c>
      <c r="O10" s="5" t="str">
        <f t="shared" si="0"/>
        <v>Ikke nok renn</v>
      </c>
      <c r="P10">
        <f t="shared" si="1"/>
        <v>1</v>
      </c>
      <c r="Q10">
        <f t="shared" si="2"/>
        <v>1</v>
      </c>
      <c r="R10" t="str">
        <f t="shared" si="24"/>
        <v>nei</v>
      </c>
      <c r="S10">
        <f t="shared" si="3"/>
        <v>1</v>
      </c>
      <c r="T10">
        <f t="shared" si="4"/>
        <v>0</v>
      </c>
      <c r="U10">
        <f t="shared" si="25"/>
        <v>100</v>
      </c>
      <c r="V10">
        <f t="shared" si="5"/>
        <v>100</v>
      </c>
      <c r="W10">
        <f t="shared" si="6"/>
        <v>0</v>
      </c>
      <c r="X10">
        <f t="shared" si="7"/>
        <v>0</v>
      </c>
      <c r="Y10">
        <f t="shared" si="8"/>
        <v>0</v>
      </c>
      <c r="Z10">
        <f t="shared" si="9"/>
        <v>0</v>
      </c>
      <c r="AA10">
        <f t="shared" si="10"/>
        <v>0</v>
      </c>
      <c r="AB10">
        <f t="shared" si="11"/>
        <v>0</v>
      </c>
      <c r="AD10" t="str">
        <f t="shared" si="12"/>
        <v/>
      </c>
      <c r="AE10" t="str">
        <f t="shared" si="13"/>
        <v/>
      </c>
      <c r="AF10" t="str">
        <f t="shared" si="14"/>
        <v/>
      </c>
      <c r="AG10" t="str">
        <f t="shared" si="15"/>
        <v/>
      </c>
      <c r="AH10">
        <f t="shared" si="16"/>
        <v>1</v>
      </c>
      <c r="AI10" t="str">
        <f t="shared" si="17"/>
        <v/>
      </c>
      <c r="AJ10" t="str">
        <f t="shared" si="18"/>
        <v/>
      </c>
      <c r="AK10" t="str">
        <f t="shared" si="19"/>
        <v/>
      </c>
      <c r="AL10" t="str">
        <f t="shared" si="20"/>
        <v/>
      </c>
      <c r="AM10" t="str">
        <f t="shared" si="21"/>
        <v/>
      </c>
      <c r="AN10" t="str">
        <f t="shared" si="22"/>
        <v/>
      </c>
    </row>
    <row r="11" spans="1:40" ht="15" customHeight="1" x14ac:dyDescent="0.35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23"/>
        <v>0</v>
      </c>
      <c r="O11" s="5" t="str">
        <f t="shared" si="0"/>
        <v>Ikke nok renn</v>
      </c>
      <c r="P11">
        <f t="shared" si="1"/>
        <v>2</v>
      </c>
      <c r="Q11">
        <f>RANK(T11,$T$5:$T$14)</f>
        <v>1</v>
      </c>
      <c r="R11" t="str">
        <f t="shared" si="24"/>
        <v>nei</v>
      </c>
      <c r="S11">
        <f t="shared" si="3"/>
        <v>0</v>
      </c>
      <c r="T11">
        <f t="shared" si="4"/>
        <v>0</v>
      </c>
      <c r="U11">
        <f t="shared" si="25"/>
        <v>0</v>
      </c>
      <c r="V11">
        <f t="shared" si="5"/>
        <v>0</v>
      </c>
      <c r="W11">
        <f t="shared" si="6"/>
        <v>0</v>
      </c>
      <c r="X11">
        <f t="shared" si="7"/>
        <v>0</v>
      </c>
      <c r="Y11">
        <f t="shared" si="8"/>
        <v>0</v>
      </c>
      <c r="Z11">
        <f t="shared" si="9"/>
        <v>0</v>
      </c>
      <c r="AA11">
        <f t="shared" si="10"/>
        <v>0</v>
      </c>
      <c r="AB11">
        <f t="shared" si="11"/>
        <v>0</v>
      </c>
      <c r="AD11" t="str">
        <f t="shared" si="12"/>
        <v/>
      </c>
      <c r="AE11" t="str">
        <f t="shared" si="13"/>
        <v/>
      </c>
      <c r="AF11" t="str">
        <f t="shared" si="14"/>
        <v/>
      </c>
      <c r="AG11" t="str">
        <f t="shared" si="15"/>
        <v/>
      </c>
      <c r="AH11" t="str">
        <f t="shared" si="16"/>
        <v/>
      </c>
      <c r="AI11" t="str">
        <f t="shared" si="17"/>
        <v/>
      </c>
      <c r="AJ11" t="str">
        <f t="shared" si="18"/>
        <v/>
      </c>
      <c r="AK11" t="str">
        <f t="shared" si="19"/>
        <v/>
      </c>
      <c r="AL11" t="str">
        <f t="shared" si="20"/>
        <v/>
      </c>
      <c r="AM11" t="str">
        <f t="shared" si="21"/>
        <v/>
      </c>
      <c r="AN11" t="str">
        <f t="shared" si="22"/>
        <v/>
      </c>
    </row>
    <row r="12" spans="1:40" ht="15" customHeight="1" x14ac:dyDescent="0.35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23"/>
        <v>0</v>
      </c>
      <c r="O12" s="5" t="str">
        <f t="shared" si="0"/>
        <v>Ikke nok renn</v>
      </c>
      <c r="P12">
        <f t="shared" si="1"/>
        <v>2</v>
      </c>
      <c r="Q12">
        <f>RANK(T12,$T$5:$T$10)</f>
        <v>1</v>
      </c>
      <c r="R12" t="str">
        <f t="shared" si="24"/>
        <v>nei</v>
      </c>
      <c r="S12">
        <f t="shared" si="3"/>
        <v>0</v>
      </c>
      <c r="T12">
        <f t="shared" si="4"/>
        <v>0</v>
      </c>
      <c r="U12">
        <f t="shared" si="25"/>
        <v>0</v>
      </c>
      <c r="V12">
        <f t="shared" si="5"/>
        <v>0</v>
      </c>
      <c r="W12">
        <f t="shared" si="6"/>
        <v>0</v>
      </c>
      <c r="X12">
        <f t="shared" si="7"/>
        <v>0</v>
      </c>
      <c r="Y12">
        <f t="shared" si="8"/>
        <v>0</v>
      </c>
      <c r="Z12">
        <f t="shared" si="9"/>
        <v>0</v>
      </c>
      <c r="AA12">
        <f t="shared" si="10"/>
        <v>0</v>
      </c>
      <c r="AB12">
        <f t="shared" si="11"/>
        <v>0</v>
      </c>
      <c r="AD12" t="str">
        <f t="shared" si="12"/>
        <v/>
      </c>
      <c r="AE12" t="str">
        <f t="shared" si="13"/>
        <v/>
      </c>
      <c r="AF12" t="str">
        <f t="shared" si="14"/>
        <v/>
      </c>
      <c r="AG12" t="str">
        <f t="shared" si="15"/>
        <v/>
      </c>
      <c r="AH12" t="str">
        <f t="shared" si="16"/>
        <v/>
      </c>
      <c r="AI12" t="str">
        <f t="shared" si="17"/>
        <v/>
      </c>
      <c r="AJ12" t="str">
        <f t="shared" si="18"/>
        <v/>
      </c>
      <c r="AK12" t="str">
        <f t="shared" si="19"/>
        <v/>
      </c>
      <c r="AL12" t="str">
        <f t="shared" si="20"/>
        <v/>
      </c>
      <c r="AM12" t="str">
        <f t="shared" si="21"/>
        <v/>
      </c>
      <c r="AN12" t="str">
        <f t="shared" si="22"/>
        <v/>
      </c>
    </row>
    <row r="13" spans="1:40" ht="15" customHeight="1" x14ac:dyDescent="0.35">
      <c r="B13" s="6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23"/>
        <v>0</v>
      </c>
      <c r="O13" s="5" t="str">
        <f t="shared" si="0"/>
        <v>Ikke nok renn</v>
      </c>
      <c r="P13">
        <f t="shared" si="1"/>
        <v>2</v>
      </c>
      <c r="Q13">
        <f>RANK(T13,$T$5:$T$10)</f>
        <v>1</v>
      </c>
      <c r="R13" t="str">
        <f t="shared" si="24"/>
        <v>nei</v>
      </c>
      <c r="S13">
        <f t="shared" si="3"/>
        <v>0</v>
      </c>
      <c r="T13">
        <f t="shared" si="4"/>
        <v>0</v>
      </c>
      <c r="U13">
        <f t="shared" si="25"/>
        <v>0</v>
      </c>
      <c r="V13">
        <f t="shared" si="5"/>
        <v>0</v>
      </c>
      <c r="W13">
        <f t="shared" si="6"/>
        <v>0</v>
      </c>
      <c r="X13">
        <f t="shared" si="7"/>
        <v>0</v>
      </c>
      <c r="Y13">
        <f t="shared" si="8"/>
        <v>0</v>
      </c>
      <c r="Z13">
        <f t="shared" si="9"/>
        <v>0</v>
      </c>
      <c r="AA13">
        <f t="shared" si="10"/>
        <v>0</v>
      </c>
      <c r="AB13">
        <f t="shared" si="11"/>
        <v>0</v>
      </c>
      <c r="AD13" t="str">
        <f t="shared" si="12"/>
        <v/>
      </c>
      <c r="AE13" t="str">
        <f t="shared" si="13"/>
        <v/>
      </c>
      <c r="AF13" t="str">
        <f t="shared" si="14"/>
        <v/>
      </c>
      <c r="AG13" t="str">
        <f t="shared" si="15"/>
        <v/>
      </c>
      <c r="AH13" t="str">
        <f t="shared" si="16"/>
        <v/>
      </c>
      <c r="AI13" t="str">
        <f t="shared" si="17"/>
        <v/>
      </c>
      <c r="AJ13" t="str">
        <f t="shared" si="18"/>
        <v/>
      </c>
      <c r="AK13" t="str">
        <f t="shared" si="19"/>
        <v/>
      </c>
      <c r="AL13" t="str">
        <f t="shared" si="20"/>
        <v/>
      </c>
      <c r="AM13" t="str">
        <f t="shared" si="21"/>
        <v/>
      </c>
      <c r="AN13" t="str">
        <f t="shared" si="22"/>
        <v/>
      </c>
    </row>
    <row r="14" spans="1:40" ht="15" customHeight="1" x14ac:dyDescent="0.35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5" xr:uid="{00000000-0009-0000-0000-00000E000000}"/>
  <sortState xmlns:xlrd2="http://schemas.microsoft.com/office/spreadsheetml/2017/richdata2" ref="A5:AN13">
    <sortCondition descending="1" ref="N5:N13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Knapp 1">
              <controlPr defaultSize="0" print="0" autoFill="0" autoPict="0" macro="[0]!Makro14">
                <anchor moveWithCells="1" sizeWithCells="1">
                  <from>
                    <xdr:col>1</xdr:col>
                    <xdr:colOff>95250</xdr:colOff>
                    <xdr:row>17</xdr:row>
                    <xdr:rowOff>107950</xdr:rowOff>
                  </from>
                  <to>
                    <xdr:col>2</xdr:col>
                    <xdr:colOff>914400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107950</xdr:colOff>
                    <xdr:row>23</xdr:row>
                    <xdr:rowOff>107950</xdr:rowOff>
                  </from>
                  <to>
                    <xdr:col>3</xdr:col>
                    <xdr:colOff>184150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>
    <pageSetUpPr fitToPage="1"/>
  </sheetPr>
  <dimension ref="A1:AN20"/>
  <sheetViews>
    <sheetView topLeftCell="I1" zoomScaleNormal="100" workbookViewId="0">
      <selection activeCell="U7" sqref="U7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10.816406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168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>IF(R5="ok",P5,"Ikke nok renn")</f>
        <v>Ikke nok renn</v>
      </c>
      <c r="P5">
        <f>RANK(U5,$U$5:$U$10)</f>
        <v>1</v>
      </c>
      <c r="Q5">
        <f>RANK(T5,$T$5:$T$10)</f>
        <v>1</v>
      </c>
      <c r="R5" t="str">
        <f>IF(S5&gt;=3,"ok","nei")</f>
        <v>nei</v>
      </c>
      <c r="S5">
        <f>COUNT(AD5:AN5)</f>
        <v>0</v>
      </c>
      <c r="T5">
        <f>IF(O5="Ikke nok renn",,U5)</f>
        <v>0</v>
      </c>
      <c r="U5">
        <f>SUM(V5:Z5)</f>
        <v>0</v>
      </c>
      <c r="V5">
        <f>LARGE(C5:M5,1)</f>
        <v>0</v>
      </c>
      <c r="W5">
        <f>LARGE(C5:M5,2)</f>
        <v>0</v>
      </c>
      <c r="X5">
        <f>LARGE(C5:M5,3)</f>
        <v>0</v>
      </c>
      <c r="Y5">
        <f>LARGE(C5:M5,4)</f>
        <v>0</v>
      </c>
      <c r="Z5">
        <f>LARGE(C5:M5,5)</f>
        <v>0</v>
      </c>
      <c r="AA5">
        <f>LARGE(C5:M5,6)</f>
        <v>0</v>
      </c>
      <c r="AB5">
        <f>LARGE(C5:M5,7)</f>
        <v>0</v>
      </c>
      <c r="AD5" t="str">
        <f t="shared" ref="AD5:AN5" si="0">IF(C5=0,"",1)</f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</row>
    <row r="6" spans="1:40" ht="15" customHeight="1" x14ac:dyDescent="0.35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>SUM(C6:M6)</f>
        <v>0</v>
      </c>
      <c r="O6" s="5" t="str">
        <f>IF(R6="ok",P6,"Ikke nok renn")</f>
        <v>Ikke nok renn</v>
      </c>
      <c r="P6">
        <f>RANK(U6,$U$5:$U$10)</f>
        <v>1</v>
      </c>
      <c r="Q6">
        <f>RANK(T6,$T$5:$T$10)</f>
        <v>1</v>
      </c>
      <c r="R6" t="str">
        <f>IF(S6&gt;=3,"ok","nei")</f>
        <v>nei</v>
      </c>
      <c r="S6">
        <f>COUNT(AD6:AN6)</f>
        <v>0</v>
      </c>
      <c r="T6">
        <f>IF(O6="Ikke nok renn",,U6)</f>
        <v>0</v>
      </c>
      <c r="U6">
        <f>SUM(V6:Z6)</f>
        <v>0</v>
      </c>
      <c r="V6">
        <f>LARGE(C6:M6,1)</f>
        <v>0</v>
      </c>
      <c r="W6">
        <f>LARGE(C6:M6,2)</f>
        <v>0</v>
      </c>
      <c r="X6">
        <f>LARGE(C6:M6,3)</f>
        <v>0</v>
      </c>
      <c r="Y6">
        <f>LARGE(C6:M6,4)</f>
        <v>0</v>
      </c>
      <c r="Z6">
        <f>LARGE(C6:M6,5)</f>
        <v>0</v>
      </c>
      <c r="AA6">
        <f>LARGE(C6:M6,6)</f>
        <v>0</v>
      </c>
      <c r="AB6">
        <f>LARGE(C6:M6,7)</f>
        <v>0</v>
      </c>
      <c r="AD6" t="str">
        <f t="shared" ref="AD6:AN6" si="1">IF(C6=0,"",1)</f>
        <v/>
      </c>
      <c r="AE6" t="str">
        <f t="shared" si="1"/>
        <v/>
      </c>
      <c r="AF6" t="str">
        <f t="shared" si="1"/>
        <v/>
      </c>
      <c r="AG6" t="str">
        <f t="shared" si="1"/>
        <v/>
      </c>
      <c r="AH6" t="str">
        <f t="shared" si="1"/>
        <v/>
      </c>
      <c r="AI6" t="str">
        <f t="shared" si="1"/>
        <v/>
      </c>
      <c r="AJ6" t="str">
        <f t="shared" si="1"/>
        <v/>
      </c>
      <c r="AK6" t="str">
        <f t="shared" si="1"/>
        <v/>
      </c>
      <c r="AL6" t="str">
        <f t="shared" si="1"/>
        <v/>
      </c>
      <c r="AM6" t="str">
        <f t="shared" si="1"/>
        <v/>
      </c>
      <c r="AN6" t="str">
        <f t="shared" si="1"/>
        <v/>
      </c>
    </row>
    <row r="7" spans="1:40" ht="15" customHeight="1" x14ac:dyDescent="0.3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40" ht="15" customHeight="1" x14ac:dyDescent="0.3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40" ht="15" customHeight="1" x14ac:dyDescent="0.35"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40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7" xr:uid="{00000000-0009-0000-0000-00000F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Knapp 1">
              <controlPr defaultSize="0" print="0" autoFill="0" autoPict="0" macro="[0]!Makro15">
                <anchor moveWithCells="1" sizeWithCells="1">
                  <from>
                    <xdr:col>1</xdr:col>
                    <xdr:colOff>31750</xdr:colOff>
                    <xdr:row>9</xdr:row>
                    <xdr:rowOff>146050</xdr:rowOff>
                  </from>
                  <to>
                    <xdr:col>3</xdr:col>
                    <xdr:colOff>38100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57150</xdr:colOff>
                    <xdr:row>16</xdr:row>
                    <xdr:rowOff>31750</xdr:rowOff>
                  </from>
                  <to>
                    <xdr:col>3</xdr:col>
                    <xdr:colOff>285750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>
    <pageSetUpPr fitToPage="1"/>
  </sheetPr>
  <dimension ref="A1:AN21"/>
  <sheetViews>
    <sheetView tabSelected="1" zoomScaleNormal="100" workbookViewId="0">
      <selection activeCell="J14" sqref="J14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13.453125" style="5" bestFit="1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14.1796875" customWidth="1"/>
    <col min="20" max="20" width="14.816406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169</v>
      </c>
      <c r="B2" s="2"/>
      <c r="C2" s="1" t="s">
        <v>7</v>
      </c>
      <c r="D2" s="13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14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3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3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170</v>
      </c>
      <c r="B5" s="6" t="s">
        <v>119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>SUM(C5:M5)</f>
        <v>0</v>
      </c>
      <c r="O5" s="5" t="str">
        <f t="shared" ref="O5:O20" si="0">IF(R5="ok",P5,"Ikke nok renn")</f>
        <v>Ikke nok renn</v>
      </c>
      <c r="P5">
        <f t="shared" ref="P5:P20" si="1">RANK(U5,$U$5:$U$20)</f>
        <v>13</v>
      </c>
      <c r="Q5">
        <f t="shared" ref="Q5:Q20" si="2">RANK(T5,$T$5:$T$10)</f>
        <v>1</v>
      </c>
      <c r="R5" t="str">
        <f>IF(S5&gt;=3,"ok","nei")</f>
        <v>nei</v>
      </c>
      <c r="S5">
        <f t="shared" ref="S5:S20" si="3">COUNT(AD5:AN5)</f>
        <v>0</v>
      </c>
      <c r="T5">
        <f t="shared" ref="T5:T20" si="4">IF(O5="Ikke nok renn",,U5)</f>
        <v>0</v>
      </c>
      <c r="U5">
        <f>SUM(V5:Z5)</f>
        <v>0</v>
      </c>
      <c r="V5">
        <f t="shared" ref="V5:V20" si="5">LARGE(C5:M5,1)</f>
        <v>0</v>
      </c>
      <c r="W5">
        <f t="shared" ref="W5:W20" si="6">LARGE(C5:M5,2)</f>
        <v>0</v>
      </c>
      <c r="X5">
        <f t="shared" ref="X5:X20" si="7">LARGE(C5:M5,3)</f>
        <v>0</v>
      </c>
      <c r="Y5">
        <f t="shared" ref="Y5:Y20" si="8">LARGE(C5:M5,4)</f>
        <v>0</v>
      </c>
      <c r="Z5">
        <f t="shared" ref="Z5:Z20" si="9">LARGE(C5:M5,5)</f>
        <v>0</v>
      </c>
      <c r="AA5">
        <f t="shared" ref="AA5:AA20" si="10">LARGE(C5:M5,6)</f>
        <v>0</v>
      </c>
      <c r="AB5">
        <f t="shared" ref="AB5:AB20" si="11">LARGE(C5:M5,7)</f>
        <v>0</v>
      </c>
      <c r="AD5" t="str">
        <f t="shared" ref="AD5:AD20" si="12">IF(C5=0,"",1)</f>
        <v/>
      </c>
      <c r="AE5" t="str">
        <f t="shared" ref="AE5:AE20" si="13">IF(D5=0,"",1)</f>
        <v/>
      </c>
      <c r="AF5" t="str">
        <f t="shared" ref="AF5:AF20" si="14">IF(E5=0,"",1)</f>
        <v/>
      </c>
      <c r="AG5" t="str">
        <f t="shared" ref="AG5:AG20" si="15">IF(F5=0,"",1)</f>
        <v/>
      </c>
      <c r="AH5" t="str">
        <f t="shared" ref="AH5:AH20" si="16">IF(G5=0,"",1)</f>
        <v/>
      </c>
      <c r="AI5" t="str">
        <f t="shared" ref="AI5:AI20" si="17">IF(H5=0,"",1)</f>
        <v/>
      </c>
      <c r="AJ5" t="str">
        <f t="shared" ref="AJ5:AJ20" si="18">IF(I5=0,"",1)</f>
        <v/>
      </c>
      <c r="AK5" t="str">
        <f t="shared" ref="AK5:AK20" si="19">IF(J5=0,"",1)</f>
        <v/>
      </c>
      <c r="AL5" t="str">
        <f t="shared" ref="AL5:AL20" si="20">IF(K5=0,"",1)</f>
        <v/>
      </c>
      <c r="AM5" t="str">
        <f t="shared" ref="AM5:AM20" si="21">IF(L5=0,"",1)</f>
        <v/>
      </c>
      <c r="AN5" t="str">
        <f t="shared" ref="AN5:AN20" si="22">IF(M5=0,"",1)</f>
        <v/>
      </c>
    </row>
    <row r="6" spans="1:40" ht="15" customHeight="1" x14ac:dyDescent="0.35">
      <c r="A6" t="s">
        <v>171</v>
      </c>
      <c r="B6" s="6" t="s">
        <v>172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ref="N6:N20" si="23">SUM(C6:M6)</f>
        <v>0</v>
      </c>
      <c r="O6" s="5" t="str">
        <f t="shared" si="0"/>
        <v>Ikke nok renn</v>
      </c>
      <c r="P6">
        <f t="shared" si="1"/>
        <v>13</v>
      </c>
      <c r="Q6">
        <f t="shared" si="2"/>
        <v>1</v>
      </c>
      <c r="R6" t="str">
        <f t="shared" ref="R6:R21" si="24">IF(S6&gt;=3,"ok","nei")</f>
        <v>nei</v>
      </c>
      <c r="S6">
        <f t="shared" si="3"/>
        <v>0</v>
      </c>
      <c r="T6">
        <f t="shared" si="4"/>
        <v>0</v>
      </c>
      <c r="U6">
        <f t="shared" ref="U6:U21" si="25">SUM(V6:Z6)</f>
        <v>0</v>
      </c>
      <c r="V6">
        <f t="shared" si="5"/>
        <v>0</v>
      </c>
      <c r="W6">
        <f t="shared" si="6"/>
        <v>0</v>
      </c>
      <c r="X6">
        <f t="shared" si="7"/>
        <v>0</v>
      </c>
      <c r="Y6">
        <f t="shared" si="8"/>
        <v>0</v>
      </c>
      <c r="Z6">
        <f t="shared" si="9"/>
        <v>0</v>
      </c>
      <c r="AA6">
        <f t="shared" si="10"/>
        <v>0</v>
      </c>
      <c r="AB6">
        <f t="shared" si="11"/>
        <v>0</v>
      </c>
      <c r="AD6" t="str">
        <f t="shared" si="12"/>
        <v/>
      </c>
      <c r="AE6" t="str">
        <f t="shared" si="13"/>
        <v/>
      </c>
      <c r="AF6" t="str">
        <f t="shared" si="14"/>
        <v/>
      </c>
      <c r="AG6" t="str">
        <f t="shared" si="15"/>
        <v/>
      </c>
      <c r="AH6" t="str">
        <f t="shared" si="16"/>
        <v/>
      </c>
      <c r="AI6" t="str">
        <f t="shared" si="17"/>
        <v/>
      </c>
      <c r="AJ6" t="str">
        <f t="shared" si="18"/>
        <v/>
      </c>
      <c r="AK6" t="str">
        <f t="shared" si="19"/>
        <v/>
      </c>
      <c r="AL6" t="str">
        <f t="shared" si="20"/>
        <v/>
      </c>
      <c r="AM6" t="str">
        <f t="shared" si="21"/>
        <v/>
      </c>
      <c r="AN6" t="str">
        <f t="shared" si="22"/>
        <v/>
      </c>
    </row>
    <row r="7" spans="1:40" ht="15" customHeight="1" x14ac:dyDescent="0.35">
      <c r="A7" t="s">
        <v>173</v>
      </c>
      <c r="B7" t="s">
        <v>32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23"/>
        <v>0</v>
      </c>
      <c r="O7" s="5" t="str">
        <f t="shared" si="0"/>
        <v>Ikke nok renn</v>
      </c>
      <c r="P7">
        <f t="shared" si="1"/>
        <v>13</v>
      </c>
      <c r="Q7">
        <f t="shared" si="2"/>
        <v>1</v>
      </c>
      <c r="R7" t="str">
        <f t="shared" si="24"/>
        <v>nei</v>
      </c>
      <c r="S7">
        <f t="shared" si="3"/>
        <v>0</v>
      </c>
      <c r="T7">
        <f t="shared" si="4"/>
        <v>0</v>
      </c>
      <c r="U7">
        <f t="shared" si="25"/>
        <v>0</v>
      </c>
      <c r="V7">
        <f t="shared" si="5"/>
        <v>0</v>
      </c>
      <c r="W7">
        <f t="shared" si="6"/>
        <v>0</v>
      </c>
      <c r="X7">
        <f t="shared" si="7"/>
        <v>0</v>
      </c>
      <c r="Y7">
        <f t="shared" si="8"/>
        <v>0</v>
      </c>
      <c r="Z7">
        <f t="shared" si="9"/>
        <v>0</v>
      </c>
      <c r="AA7">
        <f t="shared" si="10"/>
        <v>0</v>
      </c>
      <c r="AB7">
        <f t="shared" si="11"/>
        <v>0</v>
      </c>
      <c r="AD7" t="str">
        <f t="shared" si="12"/>
        <v/>
      </c>
      <c r="AE7" t="str">
        <f t="shared" si="13"/>
        <v/>
      </c>
      <c r="AF7" t="str">
        <f t="shared" si="14"/>
        <v/>
      </c>
      <c r="AG7" t="str">
        <f t="shared" si="15"/>
        <v/>
      </c>
      <c r="AH7" t="str">
        <f t="shared" si="16"/>
        <v/>
      </c>
      <c r="AI7" t="str">
        <f t="shared" si="17"/>
        <v/>
      </c>
      <c r="AJ7" t="str">
        <f t="shared" si="18"/>
        <v/>
      </c>
      <c r="AK7" t="str">
        <f t="shared" si="19"/>
        <v/>
      </c>
      <c r="AL7" t="str">
        <f t="shared" si="20"/>
        <v/>
      </c>
      <c r="AM7" t="str">
        <f t="shared" si="21"/>
        <v/>
      </c>
      <c r="AN7" t="str">
        <f t="shared" si="22"/>
        <v/>
      </c>
    </row>
    <row r="8" spans="1:40" ht="15" customHeight="1" x14ac:dyDescent="0.35">
      <c r="A8" t="s">
        <v>174</v>
      </c>
      <c r="B8" s="6" t="s">
        <v>93</v>
      </c>
      <c r="C8" s="5">
        <v>90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23"/>
        <v>90</v>
      </c>
      <c r="O8" s="5" t="str">
        <f t="shared" si="0"/>
        <v>Ikke nok renn</v>
      </c>
      <c r="P8">
        <f t="shared" si="1"/>
        <v>8</v>
      </c>
      <c r="Q8">
        <f t="shared" si="2"/>
        <v>1</v>
      </c>
      <c r="R8" t="str">
        <f t="shared" si="24"/>
        <v>nei</v>
      </c>
      <c r="S8">
        <f t="shared" si="3"/>
        <v>1</v>
      </c>
      <c r="T8">
        <f t="shared" si="4"/>
        <v>0</v>
      </c>
      <c r="U8">
        <f t="shared" si="25"/>
        <v>90</v>
      </c>
      <c r="V8">
        <f t="shared" si="5"/>
        <v>90</v>
      </c>
      <c r="W8">
        <f t="shared" si="6"/>
        <v>0</v>
      </c>
      <c r="X8">
        <f t="shared" si="7"/>
        <v>0</v>
      </c>
      <c r="Y8">
        <f t="shared" si="8"/>
        <v>0</v>
      </c>
      <c r="Z8">
        <f t="shared" si="9"/>
        <v>0</v>
      </c>
      <c r="AA8">
        <f t="shared" si="10"/>
        <v>0</v>
      </c>
      <c r="AB8">
        <f t="shared" si="11"/>
        <v>0</v>
      </c>
      <c r="AD8">
        <f t="shared" si="12"/>
        <v>1</v>
      </c>
      <c r="AE8" t="str">
        <f t="shared" si="13"/>
        <v/>
      </c>
      <c r="AF8" t="str">
        <f t="shared" si="14"/>
        <v/>
      </c>
      <c r="AG8" t="str">
        <f t="shared" si="15"/>
        <v/>
      </c>
      <c r="AH8" t="str">
        <f t="shared" si="16"/>
        <v/>
      </c>
      <c r="AI8" t="str">
        <f t="shared" si="17"/>
        <v/>
      </c>
      <c r="AJ8" t="str">
        <f t="shared" si="18"/>
        <v/>
      </c>
      <c r="AK8" t="str">
        <f t="shared" si="19"/>
        <v/>
      </c>
      <c r="AL8" t="str">
        <f t="shared" si="20"/>
        <v/>
      </c>
      <c r="AM8" t="str">
        <f t="shared" si="21"/>
        <v/>
      </c>
      <c r="AN8" t="str">
        <f t="shared" si="22"/>
        <v/>
      </c>
    </row>
    <row r="9" spans="1:40" ht="15" customHeight="1" x14ac:dyDescent="0.35">
      <c r="A9" t="s">
        <v>175</v>
      </c>
      <c r="B9" s="6" t="s">
        <v>176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23"/>
        <v>0</v>
      </c>
      <c r="O9" s="5" t="str">
        <f t="shared" si="0"/>
        <v>Ikke nok renn</v>
      </c>
      <c r="P9">
        <f t="shared" si="1"/>
        <v>13</v>
      </c>
      <c r="Q9">
        <f t="shared" si="2"/>
        <v>1</v>
      </c>
      <c r="R9" t="str">
        <f t="shared" si="24"/>
        <v>nei</v>
      </c>
      <c r="S9">
        <f t="shared" si="3"/>
        <v>0</v>
      </c>
      <c r="T9">
        <f t="shared" si="4"/>
        <v>0</v>
      </c>
      <c r="U9">
        <f t="shared" si="25"/>
        <v>0</v>
      </c>
      <c r="V9">
        <f t="shared" si="5"/>
        <v>0</v>
      </c>
      <c r="W9">
        <f t="shared" si="6"/>
        <v>0</v>
      </c>
      <c r="X9">
        <f t="shared" si="7"/>
        <v>0</v>
      </c>
      <c r="Y9">
        <f t="shared" si="8"/>
        <v>0</v>
      </c>
      <c r="Z9">
        <f t="shared" si="9"/>
        <v>0</v>
      </c>
      <c r="AA9">
        <f t="shared" si="10"/>
        <v>0</v>
      </c>
      <c r="AB9">
        <f t="shared" si="11"/>
        <v>0</v>
      </c>
      <c r="AD9" t="str">
        <f t="shared" si="12"/>
        <v/>
      </c>
      <c r="AE9" t="str">
        <f t="shared" si="13"/>
        <v/>
      </c>
      <c r="AF9" t="str">
        <f t="shared" si="14"/>
        <v/>
      </c>
      <c r="AG9" t="str">
        <f t="shared" si="15"/>
        <v/>
      </c>
      <c r="AH9" t="str">
        <f t="shared" si="16"/>
        <v/>
      </c>
      <c r="AI9" t="str">
        <f t="shared" si="17"/>
        <v/>
      </c>
      <c r="AJ9" t="str">
        <f t="shared" si="18"/>
        <v/>
      </c>
      <c r="AK9" t="str">
        <f t="shared" si="19"/>
        <v/>
      </c>
      <c r="AL9" t="str">
        <f t="shared" si="20"/>
        <v/>
      </c>
      <c r="AM9" t="str">
        <f t="shared" si="21"/>
        <v/>
      </c>
      <c r="AN9" t="str">
        <f t="shared" si="22"/>
        <v/>
      </c>
    </row>
    <row r="10" spans="1:40" ht="15" customHeight="1" x14ac:dyDescent="0.35">
      <c r="A10" t="s">
        <v>177</v>
      </c>
      <c r="B10" s="6" t="s">
        <v>93</v>
      </c>
      <c r="C10" s="5">
        <v>100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23"/>
        <v>100</v>
      </c>
      <c r="O10" s="5" t="str">
        <f t="shared" si="0"/>
        <v>Ikke nok renn</v>
      </c>
      <c r="P10">
        <f t="shared" si="1"/>
        <v>2</v>
      </c>
      <c r="Q10">
        <f t="shared" si="2"/>
        <v>1</v>
      </c>
      <c r="R10" t="str">
        <f t="shared" si="24"/>
        <v>nei</v>
      </c>
      <c r="S10">
        <f t="shared" si="3"/>
        <v>1</v>
      </c>
      <c r="T10">
        <f t="shared" si="4"/>
        <v>0</v>
      </c>
      <c r="U10">
        <f t="shared" si="25"/>
        <v>100</v>
      </c>
      <c r="V10">
        <f t="shared" si="5"/>
        <v>100</v>
      </c>
      <c r="W10">
        <f t="shared" si="6"/>
        <v>0</v>
      </c>
      <c r="X10">
        <f t="shared" si="7"/>
        <v>0</v>
      </c>
      <c r="Y10">
        <f t="shared" si="8"/>
        <v>0</v>
      </c>
      <c r="Z10">
        <f t="shared" si="9"/>
        <v>0</v>
      </c>
      <c r="AA10">
        <f t="shared" si="10"/>
        <v>0</v>
      </c>
      <c r="AB10">
        <f t="shared" si="11"/>
        <v>0</v>
      </c>
      <c r="AD10">
        <f t="shared" si="12"/>
        <v>1</v>
      </c>
      <c r="AE10" t="str">
        <f t="shared" si="13"/>
        <v/>
      </c>
      <c r="AF10" t="str">
        <f t="shared" si="14"/>
        <v/>
      </c>
      <c r="AG10" t="str">
        <f t="shared" si="15"/>
        <v/>
      </c>
      <c r="AH10" t="str">
        <f t="shared" si="16"/>
        <v/>
      </c>
      <c r="AI10" t="str">
        <f t="shared" si="17"/>
        <v/>
      </c>
      <c r="AJ10" t="str">
        <f t="shared" si="18"/>
        <v/>
      </c>
      <c r="AK10" t="str">
        <f t="shared" si="19"/>
        <v/>
      </c>
      <c r="AL10" t="str">
        <f t="shared" si="20"/>
        <v/>
      </c>
      <c r="AM10" t="str">
        <f t="shared" si="21"/>
        <v/>
      </c>
      <c r="AN10" t="str">
        <f t="shared" si="22"/>
        <v/>
      </c>
    </row>
    <row r="11" spans="1:40" ht="15" customHeight="1" x14ac:dyDescent="0.35">
      <c r="A11" t="s">
        <v>178</v>
      </c>
      <c r="B11" s="6" t="s">
        <v>172</v>
      </c>
      <c r="C11" s="5">
        <v>95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23"/>
        <v>95</v>
      </c>
      <c r="O11" s="5" t="str">
        <f t="shared" si="0"/>
        <v>Ikke nok renn</v>
      </c>
      <c r="P11">
        <f t="shared" si="1"/>
        <v>5</v>
      </c>
      <c r="Q11">
        <f t="shared" si="2"/>
        <v>1</v>
      </c>
      <c r="R11" t="str">
        <f t="shared" si="24"/>
        <v>nei</v>
      </c>
      <c r="S11">
        <f t="shared" si="3"/>
        <v>1</v>
      </c>
      <c r="T11">
        <f t="shared" si="4"/>
        <v>0</v>
      </c>
      <c r="U11">
        <f t="shared" si="25"/>
        <v>95</v>
      </c>
      <c r="V11">
        <f t="shared" si="5"/>
        <v>95</v>
      </c>
      <c r="W11">
        <f t="shared" si="6"/>
        <v>0</v>
      </c>
      <c r="X11">
        <f t="shared" si="7"/>
        <v>0</v>
      </c>
      <c r="Y11">
        <f t="shared" si="8"/>
        <v>0</v>
      </c>
      <c r="Z11">
        <f t="shared" si="9"/>
        <v>0</v>
      </c>
      <c r="AA11">
        <f t="shared" si="10"/>
        <v>0</v>
      </c>
      <c r="AB11">
        <f t="shared" si="11"/>
        <v>0</v>
      </c>
      <c r="AD11">
        <f t="shared" si="12"/>
        <v>1</v>
      </c>
      <c r="AE11" t="str">
        <f t="shared" si="13"/>
        <v/>
      </c>
      <c r="AF11" t="str">
        <f t="shared" si="14"/>
        <v/>
      </c>
      <c r="AG11" t="str">
        <f t="shared" si="15"/>
        <v/>
      </c>
      <c r="AH11" t="str">
        <f t="shared" si="16"/>
        <v/>
      </c>
      <c r="AI11" t="str">
        <f t="shared" si="17"/>
        <v/>
      </c>
      <c r="AJ11" t="str">
        <f t="shared" si="18"/>
        <v/>
      </c>
      <c r="AK11" t="str">
        <f t="shared" si="19"/>
        <v/>
      </c>
      <c r="AL11" t="str">
        <f t="shared" si="20"/>
        <v/>
      </c>
      <c r="AM11" t="str">
        <f t="shared" si="21"/>
        <v/>
      </c>
      <c r="AN11" t="str">
        <f t="shared" si="22"/>
        <v/>
      </c>
    </row>
    <row r="12" spans="1:40" ht="15" customHeight="1" x14ac:dyDescent="0.35">
      <c r="A12" t="s">
        <v>179</v>
      </c>
      <c r="B12" s="6" t="s">
        <v>180</v>
      </c>
      <c r="C12" s="5">
        <v>90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23"/>
        <v>90</v>
      </c>
      <c r="O12" s="5" t="str">
        <f t="shared" si="0"/>
        <v>Ikke nok renn</v>
      </c>
      <c r="P12">
        <f t="shared" si="1"/>
        <v>8</v>
      </c>
      <c r="Q12">
        <f t="shared" si="2"/>
        <v>1</v>
      </c>
      <c r="R12" t="str">
        <f t="shared" si="24"/>
        <v>nei</v>
      </c>
      <c r="S12">
        <f t="shared" si="3"/>
        <v>1</v>
      </c>
      <c r="T12">
        <f t="shared" si="4"/>
        <v>0</v>
      </c>
      <c r="U12">
        <f t="shared" si="25"/>
        <v>90</v>
      </c>
      <c r="V12">
        <f t="shared" si="5"/>
        <v>90</v>
      </c>
      <c r="W12">
        <f t="shared" si="6"/>
        <v>0</v>
      </c>
      <c r="X12">
        <f t="shared" si="7"/>
        <v>0</v>
      </c>
      <c r="Y12">
        <f t="shared" si="8"/>
        <v>0</v>
      </c>
      <c r="Z12">
        <f t="shared" si="9"/>
        <v>0</v>
      </c>
      <c r="AA12">
        <f t="shared" si="10"/>
        <v>0</v>
      </c>
      <c r="AB12">
        <f t="shared" si="11"/>
        <v>0</v>
      </c>
      <c r="AD12">
        <f t="shared" si="12"/>
        <v>1</v>
      </c>
      <c r="AE12" t="str">
        <f t="shared" si="13"/>
        <v/>
      </c>
      <c r="AF12" t="str">
        <f t="shared" si="14"/>
        <v/>
      </c>
      <c r="AG12" t="str">
        <f t="shared" si="15"/>
        <v/>
      </c>
      <c r="AH12" t="str">
        <f t="shared" si="16"/>
        <v/>
      </c>
      <c r="AI12" t="str">
        <f t="shared" si="17"/>
        <v/>
      </c>
      <c r="AJ12" t="str">
        <f t="shared" si="18"/>
        <v/>
      </c>
      <c r="AK12" t="str">
        <f t="shared" si="19"/>
        <v/>
      </c>
      <c r="AL12" t="str">
        <f t="shared" si="20"/>
        <v/>
      </c>
      <c r="AM12" t="str">
        <f t="shared" si="21"/>
        <v/>
      </c>
      <c r="AN12" t="str">
        <f t="shared" si="22"/>
        <v/>
      </c>
    </row>
    <row r="13" spans="1:40" ht="15" customHeight="1" x14ac:dyDescent="0.35">
      <c r="A13" t="s">
        <v>181</v>
      </c>
      <c r="B13" s="6" t="s">
        <v>98</v>
      </c>
      <c r="C13" s="5">
        <v>0</v>
      </c>
      <c r="D13" s="5">
        <v>0</v>
      </c>
      <c r="E13" s="5">
        <v>100</v>
      </c>
      <c r="F13" s="5">
        <v>90</v>
      </c>
      <c r="G13" s="5">
        <v>0</v>
      </c>
      <c r="H13" s="5">
        <v>0</v>
      </c>
      <c r="I13" s="5">
        <v>0</v>
      </c>
      <c r="J13" s="5">
        <v>100</v>
      </c>
      <c r="K13" s="5">
        <v>0</v>
      </c>
      <c r="L13" s="5">
        <v>0</v>
      </c>
      <c r="M13" s="5">
        <v>0</v>
      </c>
      <c r="N13" s="5">
        <f t="shared" si="23"/>
        <v>290</v>
      </c>
      <c r="O13" s="5">
        <f t="shared" si="0"/>
        <v>1</v>
      </c>
      <c r="P13">
        <f t="shared" si="1"/>
        <v>1</v>
      </c>
      <c r="Q13" t="e">
        <f t="shared" si="2"/>
        <v>#N/A</v>
      </c>
      <c r="R13" t="str">
        <f t="shared" si="24"/>
        <v>ok</v>
      </c>
      <c r="S13">
        <f t="shared" si="3"/>
        <v>3</v>
      </c>
      <c r="T13">
        <f t="shared" si="4"/>
        <v>290</v>
      </c>
      <c r="U13">
        <f t="shared" si="25"/>
        <v>290</v>
      </c>
      <c r="V13">
        <f t="shared" si="5"/>
        <v>100</v>
      </c>
      <c r="W13">
        <f t="shared" si="6"/>
        <v>100</v>
      </c>
      <c r="X13">
        <f t="shared" si="7"/>
        <v>90</v>
      </c>
      <c r="Y13">
        <f t="shared" si="8"/>
        <v>0</v>
      </c>
      <c r="Z13">
        <f t="shared" si="9"/>
        <v>0</v>
      </c>
      <c r="AA13">
        <f t="shared" si="10"/>
        <v>0</v>
      </c>
      <c r="AB13">
        <f t="shared" si="11"/>
        <v>0</v>
      </c>
      <c r="AD13" t="str">
        <f t="shared" si="12"/>
        <v/>
      </c>
      <c r="AE13" t="str">
        <f t="shared" si="13"/>
        <v/>
      </c>
      <c r="AF13">
        <f t="shared" si="14"/>
        <v>1</v>
      </c>
      <c r="AG13">
        <f t="shared" si="15"/>
        <v>1</v>
      </c>
      <c r="AH13" t="str">
        <f t="shared" si="16"/>
        <v/>
      </c>
      <c r="AI13" t="str">
        <f t="shared" si="17"/>
        <v/>
      </c>
      <c r="AJ13" t="str">
        <f t="shared" si="18"/>
        <v/>
      </c>
      <c r="AK13">
        <f t="shared" si="19"/>
        <v>1</v>
      </c>
      <c r="AL13" t="str">
        <f t="shared" si="20"/>
        <v/>
      </c>
      <c r="AM13" t="str">
        <f t="shared" si="21"/>
        <v/>
      </c>
      <c r="AN13" t="str">
        <f t="shared" si="22"/>
        <v/>
      </c>
    </row>
    <row r="14" spans="1:40" ht="15" customHeight="1" x14ac:dyDescent="0.35">
      <c r="A14" t="s">
        <v>182</v>
      </c>
      <c r="B14" s="6" t="s">
        <v>24</v>
      </c>
      <c r="C14" s="5">
        <v>0</v>
      </c>
      <c r="D14" s="5">
        <v>0</v>
      </c>
      <c r="E14" s="5">
        <v>0</v>
      </c>
      <c r="F14" s="5">
        <v>100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 t="shared" si="23"/>
        <v>100</v>
      </c>
      <c r="O14" s="5" t="str">
        <f t="shared" si="0"/>
        <v>Ikke nok renn</v>
      </c>
      <c r="P14">
        <f t="shared" si="1"/>
        <v>2</v>
      </c>
      <c r="Q14">
        <f t="shared" si="2"/>
        <v>1</v>
      </c>
      <c r="R14" t="str">
        <f t="shared" si="24"/>
        <v>nei</v>
      </c>
      <c r="S14">
        <f t="shared" si="3"/>
        <v>1</v>
      </c>
      <c r="T14">
        <f t="shared" si="4"/>
        <v>0</v>
      </c>
      <c r="U14">
        <f t="shared" si="25"/>
        <v>100</v>
      </c>
      <c r="V14">
        <f t="shared" si="5"/>
        <v>100</v>
      </c>
      <c r="W14">
        <f t="shared" si="6"/>
        <v>0</v>
      </c>
      <c r="X14">
        <f t="shared" si="7"/>
        <v>0</v>
      </c>
      <c r="Y14">
        <f t="shared" si="8"/>
        <v>0</v>
      </c>
      <c r="Z14">
        <f t="shared" si="9"/>
        <v>0</v>
      </c>
      <c r="AA14">
        <f t="shared" si="10"/>
        <v>0</v>
      </c>
      <c r="AB14">
        <f t="shared" si="11"/>
        <v>0</v>
      </c>
      <c r="AD14" t="str">
        <f t="shared" si="12"/>
        <v/>
      </c>
      <c r="AE14" t="str">
        <f t="shared" si="13"/>
        <v/>
      </c>
      <c r="AF14" t="str">
        <f t="shared" si="14"/>
        <v/>
      </c>
      <c r="AG14">
        <f t="shared" si="15"/>
        <v>1</v>
      </c>
      <c r="AH14" t="str">
        <f t="shared" si="16"/>
        <v/>
      </c>
      <c r="AI14" t="str">
        <f t="shared" si="17"/>
        <v/>
      </c>
      <c r="AJ14" t="str">
        <f t="shared" si="18"/>
        <v/>
      </c>
      <c r="AK14" t="str">
        <f t="shared" si="19"/>
        <v/>
      </c>
      <c r="AL14" t="str">
        <f t="shared" si="20"/>
        <v/>
      </c>
      <c r="AM14" t="str">
        <f t="shared" si="21"/>
        <v/>
      </c>
      <c r="AN14" t="str">
        <f t="shared" si="22"/>
        <v/>
      </c>
    </row>
    <row r="15" spans="1:40" ht="15" customHeight="1" x14ac:dyDescent="0.35">
      <c r="A15" t="s">
        <v>183</v>
      </c>
      <c r="B15" s="6" t="s">
        <v>20</v>
      </c>
      <c r="C15" s="5">
        <v>0</v>
      </c>
      <c r="D15" s="5">
        <v>0</v>
      </c>
      <c r="E15" s="5">
        <v>0</v>
      </c>
      <c r="F15" s="5">
        <v>95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si="23"/>
        <v>95</v>
      </c>
      <c r="O15" s="5" t="str">
        <f t="shared" si="0"/>
        <v>Ikke nok renn</v>
      </c>
      <c r="P15">
        <f t="shared" si="1"/>
        <v>5</v>
      </c>
      <c r="Q15">
        <f t="shared" si="2"/>
        <v>1</v>
      </c>
      <c r="R15" t="str">
        <f t="shared" si="24"/>
        <v>nei</v>
      </c>
      <c r="S15">
        <f t="shared" si="3"/>
        <v>1</v>
      </c>
      <c r="T15">
        <f t="shared" si="4"/>
        <v>0</v>
      </c>
      <c r="U15">
        <f t="shared" si="25"/>
        <v>95</v>
      </c>
      <c r="V15">
        <f t="shared" si="5"/>
        <v>95</v>
      </c>
      <c r="W15">
        <f t="shared" si="6"/>
        <v>0</v>
      </c>
      <c r="X15">
        <f t="shared" si="7"/>
        <v>0</v>
      </c>
      <c r="Y15">
        <f t="shared" si="8"/>
        <v>0</v>
      </c>
      <c r="Z15">
        <f t="shared" si="9"/>
        <v>0</v>
      </c>
      <c r="AA15">
        <f t="shared" si="10"/>
        <v>0</v>
      </c>
      <c r="AB15">
        <f t="shared" si="11"/>
        <v>0</v>
      </c>
      <c r="AD15" t="str">
        <f t="shared" si="12"/>
        <v/>
      </c>
      <c r="AE15" t="str">
        <f t="shared" si="13"/>
        <v/>
      </c>
      <c r="AF15" t="str">
        <f t="shared" si="14"/>
        <v/>
      </c>
      <c r="AG15">
        <f t="shared" si="15"/>
        <v>1</v>
      </c>
      <c r="AH15" t="str">
        <f t="shared" si="16"/>
        <v/>
      </c>
      <c r="AI15" t="str">
        <f t="shared" si="17"/>
        <v/>
      </c>
      <c r="AJ15" t="str">
        <f t="shared" si="18"/>
        <v/>
      </c>
      <c r="AK15" t="str">
        <f t="shared" si="19"/>
        <v/>
      </c>
      <c r="AL15" t="str">
        <f t="shared" si="20"/>
        <v/>
      </c>
      <c r="AM15" t="str">
        <f t="shared" si="21"/>
        <v/>
      </c>
      <c r="AN15" t="str">
        <f t="shared" si="22"/>
        <v/>
      </c>
    </row>
    <row r="16" spans="1:40" ht="15" customHeight="1" x14ac:dyDescent="0.35">
      <c r="A16" t="s">
        <v>184</v>
      </c>
      <c r="B16" s="6" t="s">
        <v>105</v>
      </c>
      <c r="C16" s="5">
        <v>0</v>
      </c>
      <c r="D16" s="5">
        <v>0</v>
      </c>
      <c r="E16" s="5">
        <v>0</v>
      </c>
      <c r="F16" s="5">
        <v>85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f t="shared" si="23"/>
        <v>85</v>
      </c>
      <c r="O16" s="5" t="str">
        <f t="shared" si="0"/>
        <v>Ikke nok renn</v>
      </c>
      <c r="P16">
        <f t="shared" si="1"/>
        <v>11</v>
      </c>
      <c r="Q16">
        <f t="shared" si="2"/>
        <v>1</v>
      </c>
      <c r="R16" t="str">
        <f t="shared" si="24"/>
        <v>nei</v>
      </c>
      <c r="S16">
        <f t="shared" si="3"/>
        <v>1</v>
      </c>
      <c r="T16">
        <f t="shared" si="4"/>
        <v>0</v>
      </c>
      <c r="U16">
        <f t="shared" si="25"/>
        <v>85</v>
      </c>
      <c r="V16">
        <f t="shared" si="5"/>
        <v>85</v>
      </c>
      <c r="W16">
        <f t="shared" si="6"/>
        <v>0</v>
      </c>
      <c r="X16">
        <f t="shared" si="7"/>
        <v>0</v>
      </c>
      <c r="Y16">
        <f t="shared" si="8"/>
        <v>0</v>
      </c>
      <c r="Z16">
        <f t="shared" si="9"/>
        <v>0</v>
      </c>
      <c r="AA16">
        <f t="shared" si="10"/>
        <v>0</v>
      </c>
      <c r="AB16">
        <f t="shared" si="11"/>
        <v>0</v>
      </c>
      <c r="AD16" t="str">
        <f t="shared" si="12"/>
        <v/>
      </c>
      <c r="AE16" t="str">
        <f t="shared" si="13"/>
        <v/>
      </c>
      <c r="AF16" t="str">
        <f t="shared" si="14"/>
        <v/>
      </c>
      <c r="AG16">
        <f t="shared" si="15"/>
        <v>1</v>
      </c>
      <c r="AH16" t="str">
        <f t="shared" si="16"/>
        <v/>
      </c>
      <c r="AI16" t="str">
        <f t="shared" si="17"/>
        <v/>
      </c>
      <c r="AJ16" t="str">
        <f t="shared" si="18"/>
        <v/>
      </c>
      <c r="AK16" t="str">
        <f t="shared" si="19"/>
        <v/>
      </c>
      <c r="AL16" t="str">
        <f t="shared" si="20"/>
        <v/>
      </c>
      <c r="AM16" t="str">
        <f t="shared" si="21"/>
        <v/>
      </c>
      <c r="AN16" t="str">
        <f t="shared" si="22"/>
        <v/>
      </c>
    </row>
    <row r="17" spans="1:40" ht="15" customHeight="1" x14ac:dyDescent="0.35">
      <c r="A17" t="s">
        <v>185</v>
      </c>
      <c r="B17" s="6" t="s">
        <v>93</v>
      </c>
      <c r="C17" s="5">
        <v>0</v>
      </c>
      <c r="D17" s="5">
        <v>0</v>
      </c>
      <c r="E17" s="5">
        <v>0</v>
      </c>
      <c r="F17" s="5">
        <v>0</v>
      </c>
      <c r="G17" s="5">
        <v>100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f t="shared" si="23"/>
        <v>100</v>
      </c>
      <c r="O17" s="5" t="str">
        <f t="shared" si="0"/>
        <v>Ikke nok renn</v>
      </c>
      <c r="P17">
        <f t="shared" si="1"/>
        <v>2</v>
      </c>
      <c r="Q17">
        <f t="shared" si="2"/>
        <v>1</v>
      </c>
      <c r="R17" t="str">
        <f t="shared" si="24"/>
        <v>nei</v>
      </c>
      <c r="S17">
        <f t="shared" si="3"/>
        <v>1</v>
      </c>
      <c r="T17">
        <f t="shared" si="4"/>
        <v>0</v>
      </c>
      <c r="U17">
        <f t="shared" si="25"/>
        <v>100</v>
      </c>
      <c r="V17">
        <f t="shared" si="5"/>
        <v>100</v>
      </c>
      <c r="W17">
        <f t="shared" si="6"/>
        <v>0</v>
      </c>
      <c r="X17">
        <f t="shared" si="7"/>
        <v>0</v>
      </c>
      <c r="Y17">
        <f t="shared" si="8"/>
        <v>0</v>
      </c>
      <c r="Z17">
        <f t="shared" si="9"/>
        <v>0</v>
      </c>
      <c r="AA17">
        <f t="shared" si="10"/>
        <v>0</v>
      </c>
      <c r="AB17">
        <f t="shared" si="11"/>
        <v>0</v>
      </c>
      <c r="AD17" t="str">
        <f t="shared" si="12"/>
        <v/>
      </c>
      <c r="AE17" t="str">
        <f t="shared" si="13"/>
        <v/>
      </c>
      <c r="AF17" t="str">
        <f t="shared" si="14"/>
        <v/>
      </c>
      <c r="AG17" t="str">
        <f t="shared" si="15"/>
        <v/>
      </c>
      <c r="AH17">
        <f t="shared" si="16"/>
        <v>1</v>
      </c>
      <c r="AI17" t="str">
        <f t="shared" si="17"/>
        <v/>
      </c>
      <c r="AJ17" t="str">
        <f t="shared" si="18"/>
        <v/>
      </c>
      <c r="AK17" t="str">
        <f t="shared" si="19"/>
        <v/>
      </c>
      <c r="AL17" t="str">
        <f t="shared" si="20"/>
        <v/>
      </c>
      <c r="AM17" t="str">
        <f t="shared" si="21"/>
        <v/>
      </c>
      <c r="AN17" t="str">
        <f t="shared" si="22"/>
        <v/>
      </c>
    </row>
    <row r="18" spans="1:40" ht="15" customHeight="1" x14ac:dyDescent="0.35">
      <c r="A18" t="s">
        <v>186</v>
      </c>
      <c r="B18" s="6" t="s">
        <v>32</v>
      </c>
      <c r="C18" s="5">
        <v>0</v>
      </c>
      <c r="D18" s="5">
        <v>0</v>
      </c>
      <c r="E18" s="5">
        <v>0</v>
      </c>
      <c r="F18" s="5">
        <v>0</v>
      </c>
      <c r="G18" s="5">
        <v>95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f t="shared" si="23"/>
        <v>95</v>
      </c>
      <c r="O18" s="5" t="str">
        <f t="shared" si="0"/>
        <v>Ikke nok renn</v>
      </c>
      <c r="P18">
        <f t="shared" si="1"/>
        <v>5</v>
      </c>
      <c r="Q18">
        <f t="shared" si="2"/>
        <v>1</v>
      </c>
      <c r="R18" t="str">
        <f t="shared" si="24"/>
        <v>nei</v>
      </c>
      <c r="S18">
        <f t="shared" si="3"/>
        <v>1</v>
      </c>
      <c r="T18">
        <f t="shared" si="4"/>
        <v>0</v>
      </c>
      <c r="U18">
        <f t="shared" si="25"/>
        <v>95</v>
      </c>
      <c r="V18">
        <f t="shared" si="5"/>
        <v>95</v>
      </c>
      <c r="W18">
        <f t="shared" si="6"/>
        <v>0</v>
      </c>
      <c r="X18">
        <f t="shared" si="7"/>
        <v>0</v>
      </c>
      <c r="Y18">
        <f t="shared" si="8"/>
        <v>0</v>
      </c>
      <c r="Z18">
        <f t="shared" si="9"/>
        <v>0</v>
      </c>
      <c r="AA18">
        <f t="shared" si="10"/>
        <v>0</v>
      </c>
      <c r="AB18">
        <f t="shared" si="11"/>
        <v>0</v>
      </c>
      <c r="AD18" t="str">
        <f t="shared" si="12"/>
        <v/>
      </c>
      <c r="AE18" t="str">
        <f t="shared" si="13"/>
        <v/>
      </c>
      <c r="AF18" t="str">
        <f t="shared" si="14"/>
        <v/>
      </c>
      <c r="AG18" t="str">
        <f t="shared" si="15"/>
        <v/>
      </c>
      <c r="AH18">
        <f t="shared" si="16"/>
        <v>1</v>
      </c>
      <c r="AI18" t="str">
        <f t="shared" si="17"/>
        <v/>
      </c>
      <c r="AJ18" t="str">
        <f t="shared" si="18"/>
        <v/>
      </c>
      <c r="AK18" t="str">
        <f t="shared" si="19"/>
        <v/>
      </c>
      <c r="AL18" t="str">
        <f t="shared" si="20"/>
        <v/>
      </c>
      <c r="AM18" t="str">
        <f t="shared" si="21"/>
        <v/>
      </c>
      <c r="AN18" t="str">
        <f t="shared" si="22"/>
        <v/>
      </c>
    </row>
    <row r="19" spans="1:40" ht="15" customHeight="1" x14ac:dyDescent="0.35">
      <c r="A19" t="s">
        <v>187</v>
      </c>
      <c r="B19" s="6" t="s">
        <v>188</v>
      </c>
      <c r="C19" s="5">
        <v>0</v>
      </c>
      <c r="D19" s="5">
        <v>0</v>
      </c>
      <c r="E19" s="5">
        <v>0</v>
      </c>
      <c r="F19" s="5">
        <v>0</v>
      </c>
      <c r="G19" s="5">
        <v>90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f t="shared" si="23"/>
        <v>90</v>
      </c>
      <c r="O19" s="5" t="str">
        <f t="shared" si="0"/>
        <v>Ikke nok renn</v>
      </c>
      <c r="P19">
        <f t="shared" si="1"/>
        <v>8</v>
      </c>
      <c r="Q19">
        <f t="shared" si="2"/>
        <v>1</v>
      </c>
      <c r="R19" t="str">
        <f t="shared" si="24"/>
        <v>nei</v>
      </c>
      <c r="S19">
        <f t="shared" si="3"/>
        <v>1</v>
      </c>
      <c r="T19">
        <f t="shared" si="4"/>
        <v>0</v>
      </c>
      <c r="U19">
        <f t="shared" si="25"/>
        <v>90</v>
      </c>
      <c r="V19">
        <f t="shared" si="5"/>
        <v>90</v>
      </c>
      <c r="W19">
        <f t="shared" si="6"/>
        <v>0</v>
      </c>
      <c r="X19">
        <f t="shared" si="7"/>
        <v>0</v>
      </c>
      <c r="Y19">
        <f t="shared" si="8"/>
        <v>0</v>
      </c>
      <c r="Z19">
        <f t="shared" si="9"/>
        <v>0</v>
      </c>
      <c r="AA19">
        <f t="shared" si="10"/>
        <v>0</v>
      </c>
      <c r="AB19">
        <f t="shared" si="11"/>
        <v>0</v>
      </c>
      <c r="AD19" t="str">
        <f t="shared" si="12"/>
        <v/>
      </c>
      <c r="AE19" t="str">
        <f t="shared" si="13"/>
        <v/>
      </c>
      <c r="AF19" t="str">
        <f t="shared" si="14"/>
        <v/>
      </c>
      <c r="AG19" t="str">
        <f t="shared" si="15"/>
        <v/>
      </c>
      <c r="AH19">
        <f t="shared" si="16"/>
        <v>1</v>
      </c>
      <c r="AI19" t="str">
        <f t="shared" si="17"/>
        <v/>
      </c>
      <c r="AJ19" t="str">
        <f t="shared" si="18"/>
        <v/>
      </c>
      <c r="AK19" t="str">
        <f t="shared" si="19"/>
        <v/>
      </c>
      <c r="AL19" t="str">
        <f t="shared" si="20"/>
        <v/>
      </c>
      <c r="AM19" t="str">
        <f t="shared" si="21"/>
        <v/>
      </c>
      <c r="AN19" t="str">
        <f t="shared" si="22"/>
        <v/>
      </c>
    </row>
    <row r="20" spans="1:40" ht="15" customHeight="1" x14ac:dyDescent="0.35">
      <c r="A20" t="s">
        <v>189</v>
      </c>
      <c r="B20" s="6" t="s">
        <v>188</v>
      </c>
      <c r="C20" s="5">
        <v>0</v>
      </c>
      <c r="D20" s="5">
        <v>0</v>
      </c>
      <c r="E20" s="5">
        <v>0</v>
      </c>
      <c r="F20" s="5">
        <v>0</v>
      </c>
      <c r="G20" s="5">
        <v>85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f t="shared" si="23"/>
        <v>85</v>
      </c>
      <c r="O20" s="5" t="str">
        <f t="shared" si="0"/>
        <v>Ikke nok renn</v>
      </c>
      <c r="P20">
        <f t="shared" si="1"/>
        <v>11</v>
      </c>
      <c r="Q20">
        <f t="shared" si="2"/>
        <v>1</v>
      </c>
      <c r="R20" t="str">
        <f t="shared" si="24"/>
        <v>nei</v>
      </c>
      <c r="S20">
        <f t="shared" si="3"/>
        <v>1</v>
      </c>
      <c r="T20">
        <f t="shared" si="4"/>
        <v>0</v>
      </c>
      <c r="U20">
        <f t="shared" si="25"/>
        <v>85</v>
      </c>
      <c r="V20">
        <f t="shared" si="5"/>
        <v>85</v>
      </c>
      <c r="W20">
        <f t="shared" si="6"/>
        <v>0</v>
      </c>
      <c r="X20">
        <f t="shared" si="7"/>
        <v>0</v>
      </c>
      <c r="Y20">
        <f t="shared" si="8"/>
        <v>0</v>
      </c>
      <c r="Z20">
        <f t="shared" si="9"/>
        <v>0</v>
      </c>
      <c r="AA20">
        <f t="shared" si="10"/>
        <v>0</v>
      </c>
      <c r="AB20">
        <f t="shared" si="11"/>
        <v>0</v>
      </c>
      <c r="AD20" t="str">
        <f t="shared" si="12"/>
        <v/>
      </c>
      <c r="AE20" t="str">
        <f t="shared" si="13"/>
        <v/>
      </c>
      <c r="AF20" t="str">
        <f t="shared" si="14"/>
        <v/>
      </c>
      <c r="AG20" t="str">
        <f t="shared" si="15"/>
        <v/>
      </c>
      <c r="AH20">
        <f t="shared" si="16"/>
        <v>1</v>
      </c>
      <c r="AI20" t="str">
        <f t="shared" si="17"/>
        <v/>
      </c>
      <c r="AJ20" t="str">
        <f t="shared" si="18"/>
        <v/>
      </c>
      <c r="AK20" t="str">
        <f t="shared" si="19"/>
        <v/>
      </c>
      <c r="AL20" t="str">
        <f t="shared" si="20"/>
        <v/>
      </c>
      <c r="AM20" t="str">
        <f t="shared" si="21"/>
        <v/>
      </c>
      <c r="AN20" t="str">
        <f t="shared" si="22"/>
        <v/>
      </c>
    </row>
    <row r="21" spans="1:40" x14ac:dyDescent="0.35">
      <c r="A21" t="s">
        <v>190</v>
      </c>
      <c r="B21" s="6" t="s">
        <v>20</v>
      </c>
      <c r="C21" s="5">
        <v>0</v>
      </c>
      <c r="D21" s="5">
        <v>0</v>
      </c>
      <c r="E21" s="5">
        <v>0</v>
      </c>
      <c r="F21" s="5">
        <v>0</v>
      </c>
      <c r="G21" s="5">
        <v>85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 t="shared" ref="N21" si="26">SUM(C21:M21)</f>
        <v>85</v>
      </c>
      <c r="O21" s="5" t="str">
        <f t="shared" ref="O21" si="27">IF(R21="ok",P21,"Ikke nok renn")</f>
        <v>Ikke nok renn</v>
      </c>
      <c r="P21">
        <f t="shared" ref="P21" si="28">RANK(U21,$U$5:$U$20)</f>
        <v>11</v>
      </c>
      <c r="Q21">
        <f t="shared" ref="Q21" si="29">RANK(T21,$T$5:$T$10)</f>
        <v>1</v>
      </c>
      <c r="R21" t="str">
        <f t="shared" si="24"/>
        <v>nei</v>
      </c>
      <c r="S21">
        <f t="shared" ref="S21" si="30">COUNT(AD21:AN21)</f>
        <v>1</v>
      </c>
      <c r="T21">
        <f t="shared" ref="T21" si="31">IF(O21="Ikke nok renn",,U21)</f>
        <v>0</v>
      </c>
      <c r="U21">
        <f t="shared" si="25"/>
        <v>85</v>
      </c>
      <c r="V21">
        <f t="shared" ref="V21" si="32">LARGE(C21:M21,1)</f>
        <v>85</v>
      </c>
      <c r="W21">
        <f t="shared" ref="W21" si="33">LARGE(C21:M21,2)</f>
        <v>0</v>
      </c>
      <c r="X21">
        <f t="shared" ref="X21" si="34">LARGE(C21:M21,3)</f>
        <v>0</v>
      </c>
      <c r="Y21">
        <f t="shared" ref="Y21" si="35">LARGE(C21:M21,4)</f>
        <v>0</v>
      </c>
      <c r="Z21">
        <f t="shared" ref="Z21" si="36">LARGE(C21:M21,5)</f>
        <v>0</v>
      </c>
      <c r="AA21">
        <f t="shared" ref="AA21" si="37">LARGE(C21:M21,6)</f>
        <v>0</v>
      </c>
      <c r="AB21">
        <f t="shared" ref="AB21" si="38">LARGE(C21:M21,7)</f>
        <v>0</v>
      </c>
      <c r="AD21" t="str">
        <f t="shared" ref="AD21" si="39">IF(C21=0,"",1)</f>
        <v/>
      </c>
      <c r="AE21" t="str">
        <f t="shared" ref="AE21" si="40">IF(D21=0,"",1)</f>
        <v/>
      </c>
      <c r="AF21" t="str">
        <f t="shared" ref="AF21" si="41">IF(E21=0,"",1)</f>
        <v/>
      </c>
      <c r="AG21" t="str">
        <f t="shared" ref="AG21" si="42">IF(F21=0,"",1)</f>
        <v/>
      </c>
      <c r="AH21">
        <f t="shared" ref="AH21" si="43">IF(G21=0,"",1)</f>
        <v>1</v>
      </c>
      <c r="AI21" t="str">
        <f t="shared" ref="AI21" si="44">IF(H21=0,"",1)</f>
        <v/>
      </c>
      <c r="AJ21" t="str">
        <f t="shared" ref="AJ21" si="45">IF(I21=0,"",1)</f>
        <v/>
      </c>
      <c r="AK21" t="str">
        <f t="shared" ref="AK21" si="46">IF(J21=0,"",1)</f>
        <v/>
      </c>
      <c r="AL21" t="str">
        <f t="shared" ref="AL21" si="47">IF(K21=0,"",1)</f>
        <v/>
      </c>
      <c r="AM21" t="str">
        <f t="shared" ref="AM21" si="48">IF(L21=0,"",1)</f>
        <v/>
      </c>
      <c r="AN21" t="str">
        <f t="shared" ref="AN21" si="49">IF(M21=0,"",1)</f>
        <v/>
      </c>
    </row>
  </sheetData>
  <autoFilter ref="A2:AJ16" xr:uid="{00000000-0009-0000-0000-000010000000}"/>
  <sortState xmlns:xlrd2="http://schemas.microsoft.com/office/spreadsheetml/2017/richdata2" ref="A5:AN20">
    <sortCondition descending="1" ref="N5:N20"/>
  </sortState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Knapp 1">
              <controlPr defaultSize="0" print="0" autoFill="0" autoPict="0" macro="[0]!Makro16">
                <anchor moveWithCells="1" sizeWithCells="1">
                  <from>
                    <xdr:col>1</xdr:col>
                    <xdr:colOff>228600</xdr:colOff>
                    <xdr:row>21</xdr:row>
                    <xdr:rowOff>31750</xdr:rowOff>
                  </from>
                  <to>
                    <xdr:col>3</xdr:col>
                    <xdr:colOff>184150</xdr:colOff>
                    <xdr:row>24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222250</xdr:colOff>
                    <xdr:row>27</xdr:row>
                    <xdr:rowOff>0</xdr:rowOff>
                  </from>
                  <to>
                    <xdr:col>3</xdr:col>
                    <xdr:colOff>450850</xdr:colOff>
                    <xdr:row>30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N20"/>
  <sheetViews>
    <sheetView zoomScaleNormal="100" workbookViewId="0">
      <selection activeCell="U36" sqref="U36"/>
    </sheetView>
  </sheetViews>
  <sheetFormatPr baseColWidth="10" defaultColWidth="8.7265625" defaultRowHeight="14.5" x14ac:dyDescent="0.35"/>
  <cols>
    <col min="1" max="1" width="29" customWidth="1"/>
    <col min="2" max="2" width="17.81640625" customWidth="1"/>
    <col min="3" max="3" width="14" customWidth="1"/>
    <col min="4" max="4" width="11.1796875" customWidth="1"/>
    <col min="5" max="5" width="9.1796875" customWidth="1"/>
    <col min="6" max="6" width="8.7265625" bestFit="1" customWidth="1"/>
    <col min="7" max="7" width="11.81640625" bestFit="1" customWidth="1"/>
    <col min="8" max="8" width="10.7265625" customWidth="1"/>
    <col min="9" max="9" width="9.1796875" customWidth="1"/>
    <col min="10" max="10" width="12.7265625" customWidth="1"/>
    <col min="11" max="11" width="9.1796875" customWidth="1"/>
    <col min="12" max="13" width="9.1796875" hidden="1" customWidth="1"/>
    <col min="14" max="14" width="12.453125" customWidth="1"/>
    <col min="15" max="15" width="12.26953125" customWidth="1"/>
    <col min="16" max="18" width="10.7265625" style="17" customWidth="1"/>
    <col min="19" max="19" width="11" style="17" customWidth="1"/>
    <col min="20" max="20" width="14.81640625" customWidth="1"/>
    <col min="21" max="22" width="12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58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15" t="s">
        <v>64</v>
      </c>
      <c r="Q2" s="15" t="s">
        <v>65</v>
      </c>
      <c r="R2" s="15" t="s">
        <v>66</v>
      </c>
      <c r="S2" s="2" t="s">
        <v>67</v>
      </c>
      <c r="T2" s="15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89</v>
      </c>
      <c r="B5" t="s">
        <v>90</v>
      </c>
      <c r="C5" s="5">
        <v>0</v>
      </c>
      <c r="D5" s="5">
        <v>100</v>
      </c>
      <c r="E5" s="5">
        <v>0</v>
      </c>
      <c r="F5" s="5">
        <v>100</v>
      </c>
      <c r="G5" s="5">
        <v>100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 t="shared" ref="N5:N10" si="0">SUM(C5:M5)</f>
        <v>300</v>
      </c>
      <c r="O5" s="5">
        <f t="shared" ref="O5:O10" si="1">IF(R5="ok",P5,"Ikke nok renn")</f>
        <v>1</v>
      </c>
      <c r="P5" s="17">
        <f t="shared" ref="P5:P10" si="2">RANK(U5,$U$5:$U$10)</f>
        <v>1</v>
      </c>
      <c r="Q5" s="17">
        <f t="shared" ref="Q5:Q10" si="3">RANK(T5,$T$5:$T$10)</f>
        <v>1</v>
      </c>
      <c r="R5" s="17" t="str">
        <f>IF(S5&gt;=3,"ok","nei")</f>
        <v>ok</v>
      </c>
      <c r="S5" s="17">
        <f>COUNT(AD5:AN5)</f>
        <v>3</v>
      </c>
      <c r="T5">
        <f t="shared" ref="T5:T10" si="4">IF(O5="Ikke nok renn",,U5)</f>
        <v>300</v>
      </c>
      <c r="U5">
        <f>SUM(V5:AA5)</f>
        <v>300</v>
      </c>
      <c r="V5">
        <f t="shared" ref="V5:V10" si="5">LARGE(C5:M5,1)</f>
        <v>100</v>
      </c>
      <c r="W5">
        <f t="shared" ref="W5:W10" si="6">LARGE(C5:M5,2)</f>
        <v>100</v>
      </c>
      <c r="X5">
        <f t="shared" ref="X5:X10" si="7">LARGE(C5:M5,3)</f>
        <v>100</v>
      </c>
      <c r="Y5">
        <f t="shared" ref="Y5:Y10" si="8">LARGE(C5:M5,4)</f>
        <v>0</v>
      </c>
      <c r="Z5">
        <f t="shared" ref="Z5:Z10" si="9">LARGE(C5:M5,5)</f>
        <v>0</v>
      </c>
      <c r="AA5">
        <f t="shared" ref="AA5:AA10" si="10">LARGE(C5:M5,6)</f>
        <v>0</v>
      </c>
      <c r="AB5">
        <f t="shared" ref="AB5:AB10" si="11">LARGE(C5:M5,7)</f>
        <v>0</v>
      </c>
      <c r="AD5" t="str">
        <f t="shared" ref="AD5:AN10" si="12">IF(C5=0,"",1)</f>
        <v/>
      </c>
      <c r="AE5">
        <f t="shared" si="12"/>
        <v>1</v>
      </c>
      <c r="AF5" t="str">
        <f t="shared" si="12"/>
        <v/>
      </c>
      <c r="AG5">
        <f t="shared" si="12"/>
        <v>1</v>
      </c>
      <c r="AH5">
        <f t="shared" si="12"/>
        <v>1</v>
      </c>
      <c r="AI5" t="str">
        <f t="shared" si="12"/>
        <v/>
      </c>
      <c r="AJ5" t="str">
        <f t="shared" si="12"/>
        <v/>
      </c>
      <c r="AK5" t="str">
        <f t="shared" si="12"/>
        <v/>
      </c>
      <c r="AL5" t="str">
        <f t="shared" si="12"/>
        <v/>
      </c>
      <c r="AM5" t="str">
        <f t="shared" si="12"/>
        <v/>
      </c>
      <c r="AN5" t="str">
        <f t="shared" si="12"/>
        <v/>
      </c>
    </row>
    <row r="6" spans="1:40" ht="15" customHeight="1" x14ac:dyDescent="0.35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0</v>
      </c>
      <c r="O6" s="5" t="str">
        <f t="shared" si="1"/>
        <v>Ikke nok renn</v>
      </c>
      <c r="P6" s="17">
        <f t="shared" si="2"/>
        <v>2</v>
      </c>
      <c r="Q6" s="17">
        <f t="shared" si="3"/>
        <v>2</v>
      </c>
      <c r="R6" s="17" t="str">
        <f t="shared" ref="R6:R10" si="13">IF(S6&gt;=3,"ok","nei")</f>
        <v>nei</v>
      </c>
      <c r="S6" s="17">
        <f t="shared" ref="S6:S10" si="14">COUNT(AD6:AN6)</f>
        <v>0</v>
      </c>
      <c r="T6">
        <f t="shared" si="4"/>
        <v>0</v>
      </c>
      <c r="U6">
        <f t="shared" ref="U6:U10" si="15">SUM(V6:AA6)</f>
        <v>0</v>
      </c>
      <c r="V6">
        <f t="shared" si="5"/>
        <v>0</v>
      </c>
      <c r="W6">
        <f t="shared" si="6"/>
        <v>0</v>
      </c>
      <c r="X6">
        <f t="shared" si="7"/>
        <v>0</v>
      </c>
      <c r="Y6">
        <f t="shared" si="8"/>
        <v>0</v>
      </c>
      <c r="Z6">
        <f t="shared" si="9"/>
        <v>0</v>
      </c>
      <c r="AA6">
        <f t="shared" si="10"/>
        <v>0</v>
      </c>
      <c r="AB6">
        <f t="shared" si="11"/>
        <v>0</v>
      </c>
      <c r="AD6" t="str">
        <f t="shared" si="12"/>
        <v/>
      </c>
      <c r="AE6" t="str">
        <f t="shared" si="12"/>
        <v/>
      </c>
      <c r="AF6" t="str">
        <f t="shared" si="12"/>
        <v/>
      </c>
      <c r="AG6" t="str">
        <f t="shared" si="12"/>
        <v/>
      </c>
      <c r="AH6" t="str">
        <f t="shared" si="12"/>
        <v/>
      </c>
      <c r="AI6" t="str">
        <f t="shared" si="12"/>
        <v/>
      </c>
      <c r="AJ6" t="str">
        <f t="shared" si="12"/>
        <v/>
      </c>
      <c r="AK6" t="str">
        <f t="shared" si="12"/>
        <v/>
      </c>
      <c r="AL6" t="str">
        <f t="shared" si="12"/>
        <v/>
      </c>
      <c r="AM6" t="str">
        <f t="shared" si="12"/>
        <v/>
      </c>
      <c r="AN6" t="str">
        <f t="shared" si="12"/>
        <v/>
      </c>
    </row>
    <row r="7" spans="1:40" ht="15" customHeight="1" x14ac:dyDescent="0.35"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0</v>
      </c>
      <c r="O7" s="5" t="str">
        <f t="shared" si="1"/>
        <v>Ikke nok renn</v>
      </c>
      <c r="P7" s="17">
        <f t="shared" si="2"/>
        <v>2</v>
      </c>
      <c r="Q7" s="17">
        <f t="shared" si="3"/>
        <v>2</v>
      </c>
      <c r="R7" s="17" t="str">
        <f t="shared" si="13"/>
        <v>nei</v>
      </c>
      <c r="S7" s="17">
        <f t="shared" si="14"/>
        <v>0</v>
      </c>
      <c r="T7">
        <f t="shared" si="4"/>
        <v>0</v>
      </c>
      <c r="U7">
        <f t="shared" si="15"/>
        <v>0</v>
      </c>
      <c r="V7">
        <f t="shared" si="5"/>
        <v>0</v>
      </c>
      <c r="W7">
        <f t="shared" si="6"/>
        <v>0</v>
      </c>
      <c r="X7">
        <f t="shared" si="7"/>
        <v>0</v>
      </c>
      <c r="Y7">
        <f t="shared" si="8"/>
        <v>0</v>
      </c>
      <c r="Z7">
        <f t="shared" si="9"/>
        <v>0</v>
      </c>
      <c r="AA7">
        <f t="shared" si="10"/>
        <v>0</v>
      </c>
      <c r="AB7">
        <f t="shared" si="11"/>
        <v>0</v>
      </c>
      <c r="AD7" t="str">
        <f t="shared" si="12"/>
        <v/>
      </c>
      <c r="AE7" t="str">
        <f t="shared" si="12"/>
        <v/>
      </c>
      <c r="AF7" t="str">
        <f t="shared" si="12"/>
        <v/>
      </c>
      <c r="AG7" t="str">
        <f t="shared" si="12"/>
        <v/>
      </c>
      <c r="AH7" t="str">
        <f t="shared" si="12"/>
        <v/>
      </c>
      <c r="AI7" t="str">
        <f t="shared" si="12"/>
        <v/>
      </c>
      <c r="AJ7" t="str">
        <f t="shared" si="12"/>
        <v/>
      </c>
      <c r="AK7" t="str">
        <f t="shared" si="12"/>
        <v/>
      </c>
      <c r="AL7" t="str">
        <f t="shared" si="12"/>
        <v/>
      </c>
      <c r="AM7" t="str">
        <f t="shared" si="12"/>
        <v/>
      </c>
      <c r="AN7" t="str">
        <f t="shared" si="12"/>
        <v/>
      </c>
    </row>
    <row r="8" spans="1:40" ht="15" customHeight="1" x14ac:dyDescent="0.35"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 s="17">
        <f t="shared" si="2"/>
        <v>2</v>
      </c>
      <c r="Q8" s="17">
        <f t="shared" si="3"/>
        <v>2</v>
      </c>
      <c r="R8" s="17" t="str">
        <f t="shared" si="13"/>
        <v>nei</v>
      </c>
      <c r="S8" s="17">
        <f t="shared" si="14"/>
        <v>0</v>
      </c>
      <c r="T8">
        <f t="shared" si="4"/>
        <v>0</v>
      </c>
      <c r="U8">
        <f t="shared" si="15"/>
        <v>0</v>
      </c>
      <c r="V8">
        <f t="shared" si="5"/>
        <v>0</v>
      </c>
      <c r="W8">
        <f t="shared" si="6"/>
        <v>0</v>
      </c>
      <c r="X8">
        <f t="shared" si="7"/>
        <v>0</v>
      </c>
      <c r="Y8">
        <f t="shared" si="8"/>
        <v>0</v>
      </c>
      <c r="Z8">
        <f t="shared" si="9"/>
        <v>0</v>
      </c>
      <c r="AA8">
        <f t="shared" si="10"/>
        <v>0</v>
      </c>
      <c r="AB8">
        <f t="shared" si="11"/>
        <v>0</v>
      </c>
      <c r="AD8" t="str">
        <f t="shared" si="12"/>
        <v/>
      </c>
      <c r="AE8" t="str">
        <f t="shared" si="12"/>
        <v/>
      </c>
      <c r="AF8" t="str">
        <f t="shared" si="12"/>
        <v/>
      </c>
      <c r="AG8" t="str">
        <f t="shared" si="12"/>
        <v/>
      </c>
      <c r="AH8" t="str">
        <f t="shared" si="12"/>
        <v/>
      </c>
      <c r="AI8" t="str">
        <f t="shared" si="12"/>
        <v/>
      </c>
      <c r="AJ8" t="str">
        <f t="shared" si="12"/>
        <v/>
      </c>
      <c r="AK8" t="str">
        <f t="shared" si="12"/>
        <v/>
      </c>
      <c r="AL8" t="str">
        <f t="shared" si="12"/>
        <v/>
      </c>
      <c r="AM8" t="str">
        <f t="shared" si="12"/>
        <v/>
      </c>
      <c r="AN8" t="str">
        <f t="shared" si="12"/>
        <v/>
      </c>
    </row>
    <row r="9" spans="1:40" ht="15" customHeight="1" x14ac:dyDescent="0.35"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 s="17">
        <f t="shared" si="2"/>
        <v>2</v>
      </c>
      <c r="Q9" s="17">
        <f t="shared" si="3"/>
        <v>2</v>
      </c>
      <c r="R9" s="17" t="str">
        <f t="shared" si="13"/>
        <v>nei</v>
      </c>
      <c r="S9" s="17">
        <f t="shared" si="14"/>
        <v>0</v>
      </c>
      <c r="T9">
        <f t="shared" si="4"/>
        <v>0</v>
      </c>
      <c r="U9">
        <f t="shared" si="15"/>
        <v>0</v>
      </c>
      <c r="V9">
        <f t="shared" si="5"/>
        <v>0</v>
      </c>
      <c r="W9">
        <f t="shared" si="6"/>
        <v>0</v>
      </c>
      <c r="X9">
        <f t="shared" si="7"/>
        <v>0</v>
      </c>
      <c r="Y9">
        <f t="shared" si="8"/>
        <v>0</v>
      </c>
      <c r="Z9">
        <f t="shared" si="9"/>
        <v>0</v>
      </c>
      <c r="AA9">
        <f t="shared" si="10"/>
        <v>0</v>
      </c>
      <c r="AB9">
        <f t="shared" si="11"/>
        <v>0</v>
      </c>
      <c r="AD9" t="str">
        <f t="shared" si="12"/>
        <v/>
      </c>
      <c r="AE9" t="str">
        <f t="shared" si="12"/>
        <v/>
      </c>
      <c r="AF9" t="str">
        <f t="shared" si="12"/>
        <v/>
      </c>
      <c r="AG9" t="str">
        <f t="shared" si="12"/>
        <v/>
      </c>
      <c r="AH9" t="str">
        <f t="shared" si="12"/>
        <v/>
      </c>
      <c r="AI9" t="str">
        <f t="shared" si="12"/>
        <v/>
      </c>
      <c r="AJ9" t="str">
        <f t="shared" si="12"/>
        <v/>
      </c>
      <c r="AK9" t="str">
        <f t="shared" si="12"/>
        <v/>
      </c>
      <c r="AL9" t="str">
        <f t="shared" si="12"/>
        <v/>
      </c>
      <c r="AM9" t="str">
        <f t="shared" si="12"/>
        <v/>
      </c>
      <c r="AN9" t="str">
        <f t="shared" si="12"/>
        <v/>
      </c>
    </row>
    <row r="10" spans="1:40" ht="15" customHeight="1" x14ac:dyDescent="0.35"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 s="17">
        <f t="shared" si="2"/>
        <v>2</v>
      </c>
      <c r="Q10" s="17">
        <f t="shared" si="3"/>
        <v>2</v>
      </c>
      <c r="R10" s="17" t="str">
        <f t="shared" si="13"/>
        <v>nei</v>
      </c>
      <c r="S10" s="17">
        <f t="shared" si="14"/>
        <v>0</v>
      </c>
      <c r="T10">
        <f t="shared" si="4"/>
        <v>0</v>
      </c>
      <c r="U10">
        <f t="shared" si="15"/>
        <v>0</v>
      </c>
      <c r="V10">
        <f t="shared" si="5"/>
        <v>0</v>
      </c>
      <c r="W10">
        <f t="shared" si="6"/>
        <v>0</v>
      </c>
      <c r="X10">
        <f t="shared" si="7"/>
        <v>0</v>
      </c>
      <c r="Y10">
        <f t="shared" si="8"/>
        <v>0</v>
      </c>
      <c r="Z10">
        <f t="shared" si="9"/>
        <v>0</v>
      </c>
      <c r="AA10">
        <f t="shared" si="10"/>
        <v>0</v>
      </c>
      <c r="AB10">
        <f t="shared" si="11"/>
        <v>0</v>
      </c>
      <c r="AD10" t="str">
        <f t="shared" si="12"/>
        <v/>
      </c>
      <c r="AE10" t="str">
        <f t="shared" si="12"/>
        <v/>
      </c>
      <c r="AF10" t="str">
        <f t="shared" si="12"/>
        <v/>
      </c>
      <c r="AG10" t="str">
        <f t="shared" si="12"/>
        <v/>
      </c>
      <c r="AH10" t="str">
        <f t="shared" si="12"/>
        <v/>
      </c>
      <c r="AI10" t="str">
        <f t="shared" si="12"/>
        <v/>
      </c>
      <c r="AJ10" t="str">
        <f t="shared" si="12"/>
        <v/>
      </c>
      <c r="AK10" t="str">
        <f t="shared" si="12"/>
        <v/>
      </c>
      <c r="AL10" t="str">
        <f t="shared" si="12"/>
        <v/>
      </c>
      <c r="AM10" t="str">
        <f t="shared" si="12"/>
        <v/>
      </c>
      <c r="AN10" t="str">
        <f t="shared" si="12"/>
        <v/>
      </c>
    </row>
    <row r="11" spans="1:40" x14ac:dyDescent="0.35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sortState xmlns:xlrd2="http://schemas.microsoft.com/office/spreadsheetml/2017/richdata2" ref="A5:AN10">
    <sortCondition descending="1" ref="N5:N10"/>
  </sortState>
  <pageMargins left="0.7" right="0.7" top="0.75" bottom="0.75" header="0.3" footer="0.3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Knapp 1">
              <controlPr defaultSize="0" print="0" autoFill="0" autoPict="0" macro="[0]!Makro1">
                <anchor moveWithCells="1" sizeWithCells="1">
                  <from>
                    <xdr:col>3</xdr:col>
                    <xdr:colOff>228600</xdr:colOff>
                    <xdr:row>33</xdr:row>
                    <xdr:rowOff>95250</xdr:rowOff>
                  </from>
                  <to>
                    <xdr:col>5</xdr:col>
                    <xdr:colOff>374650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107950</xdr:colOff>
                    <xdr:row>34</xdr:row>
                    <xdr:rowOff>57150</xdr:rowOff>
                  </from>
                  <to>
                    <xdr:col>2</xdr:col>
                    <xdr:colOff>603250</xdr:colOff>
                    <xdr:row>37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Knapp 3">
              <controlPr defaultSize="0" print="0" autoFill="0" autoPict="0" macro="[0]!Makro1">
                <anchor moveWithCells="1" sizeWithCells="1">
                  <from>
                    <xdr:col>0</xdr:col>
                    <xdr:colOff>1479550</xdr:colOff>
                    <xdr:row>14</xdr:row>
                    <xdr:rowOff>184150</xdr:rowOff>
                  </from>
                  <to>
                    <xdr:col>2</xdr:col>
                    <xdr:colOff>336550</xdr:colOff>
                    <xdr:row>19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Knapp 4">
              <controlPr defaultSize="0" print="0" autoFill="0" autoPict="0" macro="[0]!skrivtilpdfogtilbake">
                <anchor moveWithCells="1" sizeWithCells="1">
                  <from>
                    <xdr:col>0</xdr:col>
                    <xdr:colOff>1524000</xdr:colOff>
                    <xdr:row>21</xdr:row>
                    <xdr:rowOff>19050</xdr:rowOff>
                  </from>
                  <to>
                    <xdr:col>2</xdr:col>
                    <xdr:colOff>374650</xdr:colOff>
                    <xdr:row>25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N20"/>
  <sheetViews>
    <sheetView zoomScaleNormal="100" workbookViewId="0">
      <selection activeCell="O6" sqref="O6"/>
    </sheetView>
  </sheetViews>
  <sheetFormatPr baseColWidth="10" defaultColWidth="8.7265625" defaultRowHeight="14.5" x14ac:dyDescent="0.35"/>
  <cols>
    <col min="1" max="1" width="29" bestFit="1" customWidth="1"/>
    <col min="2" max="2" width="17.81640625" customWidth="1"/>
    <col min="3" max="3" width="14" bestFit="1" customWidth="1"/>
    <col min="4" max="4" width="11.179687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9" width="9.1796875" customWidth="1"/>
    <col min="10" max="10" width="12.7265625" bestFit="1" customWidth="1"/>
    <col min="11" max="13" width="9.1796875" customWidth="1"/>
    <col min="14" max="14" width="12.453125" customWidth="1"/>
    <col min="15" max="15" width="12.26953125" customWidth="1"/>
    <col min="16" max="18" width="10.7265625" customWidth="1"/>
    <col min="19" max="19" width="11" customWidth="1"/>
    <col min="20" max="20" width="14.816406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91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15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92</v>
      </c>
      <c r="B5" s="6" t="s">
        <v>93</v>
      </c>
      <c r="C5" s="5">
        <v>95</v>
      </c>
      <c r="D5" s="5">
        <v>0</v>
      </c>
      <c r="E5" s="5">
        <v>95</v>
      </c>
      <c r="F5" s="5">
        <v>100</v>
      </c>
      <c r="G5" s="5">
        <v>95</v>
      </c>
      <c r="H5" s="5">
        <v>0</v>
      </c>
      <c r="I5" s="5">
        <v>0</v>
      </c>
      <c r="J5" s="5">
        <v>90</v>
      </c>
      <c r="K5" s="5">
        <v>0</v>
      </c>
      <c r="L5" s="5">
        <v>0</v>
      </c>
      <c r="M5" s="5">
        <v>0</v>
      </c>
      <c r="N5" s="5">
        <f t="shared" ref="N5:N10" si="0">SUM(C5:M5)</f>
        <v>475</v>
      </c>
      <c r="O5" s="5">
        <f t="shared" ref="O5:O10" si="1">IF(R5="ok",P5,"Ikke nok renn")</f>
        <v>1</v>
      </c>
      <c r="P5">
        <f t="shared" ref="P5:P10" si="2">RANK(U5,$U$5:$U$10)</f>
        <v>1</v>
      </c>
      <c r="Q5">
        <f t="shared" ref="Q5:Q10" si="3">RANK(T5,$T$5:$T$10)</f>
        <v>1</v>
      </c>
      <c r="R5" t="str">
        <f>IF(S5&gt;=3,"ok","nei")</f>
        <v>ok</v>
      </c>
      <c r="S5">
        <f t="shared" ref="S5:S10" si="4">COUNT(AD5:AN5)</f>
        <v>5</v>
      </c>
      <c r="T5">
        <f t="shared" ref="T5:T10" si="5">IF(O5="Ikke nok renn",,U5)</f>
        <v>475</v>
      </c>
      <c r="U5">
        <f>SUM(V5:Z5)</f>
        <v>475</v>
      </c>
      <c r="V5">
        <f t="shared" ref="V5:V10" si="6">LARGE(C5:M5,1)</f>
        <v>100</v>
      </c>
      <c r="W5">
        <f t="shared" ref="W5:W10" si="7">LARGE(C5:M5,2)</f>
        <v>95</v>
      </c>
      <c r="X5">
        <f t="shared" ref="X5:X10" si="8">LARGE(C5:M5,3)</f>
        <v>95</v>
      </c>
      <c r="Y5">
        <f t="shared" ref="Y5:Y10" si="9">LARGE(C5:M5,4)</f>
        <v>95</v>
      </c>
      <c r="Z5">
        <f t="shared" ref="Z5:Z10" si="10">LARGE(C5:M5,5)</f>
        <v>90</v>
      </c>
      <c r="AA5">
        <f t="shared" ref="AA5:AA10" si="11">LARGE(C5:M5,6)</f>
        <v>0</v>
      </c>
      <c r="AB5">
        <f t="shared" ref="AB5:AB10" si="12">LARGE(C5:M5,7)</f>
        <v>0</v>
      </c>
      <c r="AD5">
        <f t="shared" ref="AD5:AN10" si="13">IF(C5=0,"",1)</f>
        <v>1</v>
      </c>
      <c r="AE5" t="str">
        <f t="shared" si="13"/>
        <v/>
      </c>
      <c r="AF5">
        <f t="shared" si="13"/>
        <v>1</v>
      </c>
      <c r="AG5">
        <f t="shared" si="13"/>
        <v>1</v>
      </c>
      <c r="AH5">
        <f t="shared" si="13"/>
        <v>1</v>
      </c>
      <c r="AI5" t="str">
        <f t="shared" si="13"/>
        <v/>
      </c>
      <c r="AJ5" t="str">
        <f t="shared" si="13"/>
        <v/>
      </c>
      <c r="AK5">
        <f t="shared" si="13"/>
        <v>1</v>
      </c>
      <c r="AL5" t="str">
        <f t="shared" si="13"/>
        <v/>
      </c>
      <c r="AM5" t="str">
        <f t="shared" si="13"/>
        <v/>
      </c>
      <c r="AN5" t="str">
        <f t="shared" si="13"/>
        <v/>
      </c>
    </row>
    <row r="6" spans="1:40" ht="15" customHeight="1" x14ac:dyDescent="0.35">
      <c r="A6" t="s">
        <v>94</v>
      </c>
      <c r="B6" s="6" t="s">
        <v>93</v>
      </c>
      <c r="C6" s="5">
        <v>100</v>
      </c>
      <c r="D6" s="5">
        <v>0</v>
      </c>
      <c r="E6" s="5">
        <v>85</v>
      </c>
      <c r="F6" s="5">
        <v>95</v>
      </c>
      <c r="G6" s="5">
        <v>85</v>
      </c>
      <c r="H6" s="5">
        <v>0</v>
      </c>
      <c r="I6" s="5">
        <v>0</v>
      </c>
      <c r="J6" s="5">
        <v>100</v>
      </c>
      <c r="K6" s="5">
        <v>0</v>
      </c>
      <c r="L6" s="5">
        <v>0</v>
      </c>
      <c r="M6" s="5">
        <v>0</v>
      </c>
      <c r="N6" s="5">
        <f t="shared" si="0"/>
        <v>465</v>
      </c>
      <c r="O6" s="5">
        <f t="shared" si="1"/>
        <v>2</v>
      </c>
      <c r="P6">
        <f t="shared" si="2"/>
        <v>2</v>
      </c>
      <c r="Q6">
        <f t="shared" si="3"/>
        <v>2</v>
      </c>
      <c r="R6" t="str">
        <f t="shared" ref="R6:R10" si="14">IF(S6&gt;=3,"ok","nei")</f>
        <v>ok</v>
      </c>
      <c r="S6">
        <f t="shared" si="4"/>
        <v>5</v>
      </c>
      <c r="T6">
        <f t="shared" si="5"/>
        <v>465</v>
      </c>
      <c r="U6">
        <f t="shared" ref="U6:U10" si="15">SUM(V6:Z6)</f>
        <v>465</v>
      </c>
      <c r="V6">
        <f t="shared" si="6"/>
        <v>100</v>
      </c>
      <c r="W6">
        <f t="shared" si="7"/>
        <v>100</v>
      </c>
      <c r="X6">
        <f t="shared" si="8"/>
        <v>95</v>
      </c>
      <c r="Y6">
        <f t="shared" si="9"/>
        <v>85</v>
      </c>
      <c r="Z6">
        <f t="shared" si="10"/>
        <v>85</v>
      </c>
      <c r="AA6">
        <f t="shared" si="11"/>
        <v>0</v>
      </c>
      <c r="AB6">
        <f t="shared" si="12"/>
        <v>0</v>
      </c>
      <c r="AD6">
        <f t="shared" si="13"/>
        <v>1</v>
      </c>
      <c r="AE6" t="str">
        <f t="shared" si="13"/>
        <v/>
      </c>
      <c r="AF6">
        <f t="shared" si="13"/>
        <v>1</v>
      </c>
      <c r="AG6">
        <f t="shared" si="13"/>
        <v>1</v>
      </c>
      <c r="AH6">
        <f t="shared" si="13"/>
        <v>1</v>
      </c>
      <c r="AI6" t="str">
        <f t="shared" si="13"/>
        <v/>
      </c>
      <c r="AJ6" t="str">
        <f t="shared" si="13"/>
        <v/>
      </c>
      <c r="AK6">
        <f t="shared" si="13"/>
        <v>1</v>
      </c>
      <c r="AL6" t="str">
        <f t="shared" si="13"/>
        <v/>
      </c>
      <c r="AM6" t="str">
        <f t="shared" si="13"/>
        <v/>
      </c>
      <c r="AN6" t="str">
        <f t="shared" si="13"/>
        <v/>
      </c>
    </row>
    <row r="7" spans="1:40" ht="15" customHeight="1" x14ac:dyDescent="0.35">
      <c r="A7" t="s">
        <v>95</v>
      </c>
      <c r="B7" t="s">
        <v>93</v>
      </c>
      <c r="C7" s="5">
        <v>85</v>
      </c>
      <c r="D7" s="5">
        <v>0</v>
      </c>
      <c r="E7" s="5">
        <v>100</v>
      </c>
      <c r="F7" s="5">
        <v>85</v>
      </c>
      <c r="G7" s="5">
        <v>100</v>
      </c>
      <c r="H7" s="5">
        <v>0</v>
      </c>
      <c r="I7" s="5">
        <v>0</v>
      </c>
      <c r="J7" s="5">
        <v>85</v>
      </c>
      <c r="K7" s="5">
        <v>0</v>
      </c>
      <c r="L7" s="5">
        <v>0</v>
      </c>
      <c r="M7" s="5">
        <v>0</v>
      </c>
      <c r="N7" s="5">
        <f t="shared" si="0"/>
        <v>455</v>
      </c>
      <c r="O7" s="5">
        <f t="shared" si="1"/>
        <v>4</v>
      </c>
      <c r="P7">
        <f t="shared" si="2"/>
        <v>4</v>
      </c>
      <c r="Q7">
        <f t="shared" si="3"/>
        <v>4</v>
      </c>
      <c r="R7" t="str">
        <f t="shared" si="14"/>
        <v>ok</v>
      </c>
      <c r="S7">
        <f t="shared" si="4"/>
        <v>5</v>
      </c>
      <c r="T7">
        <f t="shared" si="5"/>
        <v>455</v>
      </c>
      <c r="U7">
        <f t="shared" si="15"/>
        <v>455</v>
      </c>
      <c r="V7">
        <f t="shared" si="6"/>
        <v>100</v>
      </c>
      <c r="W7">
        <f t="shared" si="7"/>
        <v>100</v>
      </c>
      <c r="X7">
        <f t="shared" si="8"/>
        <v>85</v>
      </c>
      <c r="Y7">
        <f t="shared" si="9"/>
        <v>85</v>
      </c>
      <c r="Z7">
        <f t="shared" si="10"/>
        <v>85</v>
      </c>
      <c r="AA7">
        <f t="shared" si="11"/>
        <v>0</v>
      </c>
      <c r="AB7">
        <f t="shared" si="12"/>
        <v>0</v>
      </c>
      <c r="AD7">
        <f t="shared" si="13"/>
        <v>1</v>
      </c>
      <c r="AE7" t="str">
        <f t="shared" si="13"/>
        <v/>
      </c>
      <c r="AF7">
        <f t="shared" si="13"/>
        <v>1</v>
      </c>
      <c r="AG7">
        <f t="shared" si="13"/>
        <v>1</v>
      </c>
      <c r="AH7">
        <f t="shared" si="13"/>
        <v>1</v>
      </c>
      <c r="AI7" t="str">
        <f t="shared" si="13"/>
        <v/>
      </c>
      <c r="AJ7" t="str">
        <f t="shared" si="13"/>
        <v/>
      </c>
      <c r="AK7">
        <f t="shared" si="13"/>
        <v>1</v>
      </c>
      <c r="AL7" t="str">
        <f t="shared" si="13"/>
        <v/>
      </c>
      <c r="AM7" t="str">
        <f t="shared" si="13"/>
        <v/>
      </c>
      <c r="AN7" t="str">
        <f t="shared" si="13"/>
        <v/>
      </c>
    </row>
    <row r="8" spans="1:40" ht="15" customHeight="1" x14ac:dyDescent="0.35">
      <c r="A8" t="s">
        <v>96</v>
      </c>
      <c r="B8" t="s">
        <v>93</v>
      </c>
      <c r="C8" s="5">
        <v>90</v>
      </c>
      <c r="D8" s="5">
        <v>0</v>
      </c>
      <c r="E8" s="5">
        <v>90</v>
      </c>
      <c r="F8" s="5">
        <v>90</v>
      </c>
      <c r="G8" s="5">
        <v>90</v>
      </c>
      <c r="H8" s="5">
        <v>0</v>
      </c>
      <c r="I8" s="5">
        <v>100</v>
      </c>
      <c r="J8" s="5">
        <v>95</v>
      </c>
      <c r="K8" s="5">
        <v>0</v>
      </c>
      <c r="L8" s="5">
        <v>0</v>
      </c>
      <c r="M8" s="5">
        <v>0</v>
      </c>
      <c r="N8" s="5">
        <f t="shared" si="0"/>
        <v>555</v>
      </c>
      <c r="O8" s="5">
        <f t="shared" si="1"/>
        <v>2</v>
      </c>
      <c r="P8">
        <f t="shared" si="2"/>
        <v>2</v>
      </c>
      <c r="Q8">
        <f t="shared" si="3"/>
        <v>2</v>
      </c>
      <c r="R8" t="str">
        <f t="shared" si="14"/>
        <v>ok</v>
      </c>
      <c r="S8">
        <f t="shared" si="4"/>
        <v>6</v>
      </c>
      <c r="T8">
        <f t="shared" si="5"/>
        <v>465</v>
      </c>
      <c r="U8">
        <f t="shared" si="15"/>
        <v>465</v>
      </c>
      <c r="V8">
        <f t="shared" si="6"/>
        <v>100</v>
      </c>
      <c r="W8">
        <f t="shared" si="7"/>
        <v>95</v>
      </c>
      <c r="X8">
        <f t="shared" si="8"/>
        <v>90</v>
      </c>
      <c r="Y8">
        <f t="shared" si="9"/>
        <v>90</v>
      </c>
      <c r="Z8">
        <f t="shared" si="10"/>
        <v>90</v>
      </c>
      <c r="AA8">
        <f t="shared" si="11"/>
        <v>90</v>
      </c>
      <c r="AB8">
        <f t="shared" si="12"/>
        <v>0</v>
      </c>
      <c r="AD8">
        <f t="shared" si="13"/>
        <v>1</v>
      </c>
      <c r="AE8" t="str">
        <f t="shared" si="13"/>
        <v/>
      </c>
      <c r="AF8">
        <f t="shared" si="13"/>
        <v>1</v>
      </c>
      <c r="AG8">
        <f t="shared" si="13"/>
        <v>1</v>
      </c>
      <c r="AH8">
        <f t="shared" si="13"/>
        <v>1</v>
      </c>
      <c r="AI8" t="str">
        <f t="shared" si="13"/>
        <v/>
      </c>
      <c r="AJ8">
        <f t="shared" si="13"/>
        <v>1</v>
      </c>
      <c r="AK8">
        <f t="shared" si="13"/>
        <v>1</v>
      </c>
      <c r="AL8" t="str">
        <f t="shared" si="13"/>
        <v/>
      </c>
      <c r="AM8" t="str">
        <f t="shared" si="13"/>
        <v/>
      </c>
      <c r="AN8" t="str">
        <f t="shared" si="13"/>
        <v/>
      </c>
    </row>
    <row r="9" spans="1:40" ht="17.25" customHeight="1" x14ac:dyDescent="0.35">
      <c r="A9" t="s">
        <v>97</v>
      </c>
      <c r="B9" s="6" t="s">
        <v>98</v>
      </c>
      <c r="C9" s="5">
        <v>0</v>
      </c>
      <c r="D9" s="5">
        <v>0</v>
      </c>
      <c r="E9" s="5">
        <v>75</v>
      </c>
      <c r="F9" s="5">
        <v>80</v>
      </c>
      <c r="G9" s="5">
        <v>0</v>
      </c>
      <c r="H9" s="5">
        <v>0</v>
      </c>
      <c r="I9" s="5">
        <v>90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245</v>
      </c>
      <c r="O9" s="5">
        <f t="shared" si="1"/>
        <v>5</v>
      </c>
      <c r="P9">
        <f t="shared" si="2"/>
        <v>5</v>
      </c>
      <c r="Q9">
        <f t="shared" si="3"/>
        <v>5</v>
      </c>
      <c r="R9" t="str">
        <f t="shared" si="14"/>
        <v>ok</v>
      </c>
      <c r="S9">
        <f t="shared" si="4"/>
        <v>3</v>
      </c>
      <c r="T9">
        <f t="shared" si="5"/>
        <v>245</v>
      </c>
      <c r="U9">
        <f t="shared" si="15"/>
        <v>245</v>
      </c>
      <c r="V9">
        <f t="shared" si="6"/>
        <v>90</v>
      </c>
      <c r="W9">
        <f t="shared" si="7"/>
        <v>80</v>
      </c>
      <c r="X9">
        <f t="shared" si="8"/>
        <v>75</v>
      </c>
      <c r="Y9">
        <f t="shared" si="9"/>
        <v>0</v>
      </c>
      <c r="Z9">
        <f t="shared" si="10"/>
        <v>0</v>
      </c>
      <c r="AA9">
        <f t="shared" si="11"/>
        <v>0</v>
      </c>
      <c r="AB9">
        <f t="shared" si="12"/>
        <v>0</v>
      </c>
      <c r="AD9" t="str">
        <f t="shared" si="13"/>
        <v/>
      </c>
      <c r="AE9" t="str">
        <f t="shared" si="13"/>
        <v/>
      </c>
      <c r="AF9">
        <f t="shared" si="13"/>
        <v>1</v>
      </c>
      <c r="AG9">
        <f t="shared" si="13"/>
        <v>1</v>
      </c>
      <c r="AH9" t="str">
        <f t="shared" si="13"/>
        <v/>
      </c>
      <c r="AI9" t="str">
        <f t="shared" si="13"/>
        <v/>
      </c>
      <c r="AJ9">
        <f t="shared" si="13"/>
        <v>1</v>
      </c>
      <c r="AK9" t="str">
        <f t="shared" si="13"/>
        <v/>
      </c>
      <c r="AL9" t="str">
        <f t="shared" si="13"/>
        <v/>
      </c>
      <c r="AM9" t="str">
        <f t="shared" si="13"/>
        <v/>
      </c>
      <c r="AN9" t="str">
        <f t="shared" si="13"/>
        <v/>
      </c>
    </row>
    <row r="10" spans="1:40" ht="17.25" customHeight="1" x14ac:dyDescent="0.35">
      <c r="A10" t="s">
        <v>99</v>
      </c>
      <c r="B10" s="6" t="s">
        <v>100</v>
      </c>
      <c r="C10" s="5">
        <v>0</v>
      </c>
      <c r="D10" s="5">
        <v>0</v>
      </c>
      <c r="E10" s="5">
        <v>80</v>
      </c>
      <c r="F10" s="5">
        <v>0</v>
      </c>
      <c r="G10" s="5">
        <v>0</v>
      </c>
      <c r="H10" s="5">
        <v>0</v>
      </c>
      <c r="I10" s="5">
        <v>95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175</v>
      </c>
      <c r="O10" s="5" t="str">
        <f t="shared" si="1"/>
        <v>Ikke nok renn</v>
      </c>
      <c r="P10">
        <f t="shared" si="2"/>
        <v>6</v>
      </c>
      <c r="Q10">
        <f t="shared" si="3"/>
        <v>6</v>
      </c>
      <c r="R10" t="str">
        <f t="shared" si="14"/>
        <v>nei</v>
      </c>
      <c r="S10">
        <f t="shared" si="4"/>
        <v>2</v>
      </c>
      <c r="T10">
        <f t="shared" si="5"/>
        <v>0</v>
      </c>
      <c r="U10">
        <f t="shared" si="15"/>
        <v>175</v>
      </c>
      <c r="V10">
        <f t="shared" si="6"/>
        <v>95</v>
      </c>
      <c r="W10">
        <f t="shared" si="7"/>
        <v>80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F10">
        <f t="shared" si="13"/>
        <v>1</v>
      </c>
      <c r="AG10" t="str">
        <f t="shared" ref="AG10" si="16">IF(F10=0,"",1)</f>
        <v/>
      </c>
      <c r="AH10" t="str">
        <f t="shared" ref="AH10" si="17">IF(G10=0,"",1)</f>
        <v/>
      </c>
      <c r="AI10" t="str">
        <f t="shared" ref="AI10" si="18">IF(H10=0,"",1)</f>
        <v/>
      </c>
      <c r="AJ10">
        <f t="shared" ref="AJ10" si="19">IF(I10=0,"",1)</f>
        <v>1</v>
      </c>
      <c r="AK10" t="str">
        <f t="shared" ref="AK10" si="20">IF(J10=0,"",1)</f>
        <v/>
      </c>
      <c r="AL10" t="str">
        <f t="shared" ref="AL10" si="21">IF(K10=0,"",1)</f>
        <v/>
      </c>
      <c r="AM10" t="str">
        <f t="shared" ref="AM10" si="22">IF(L10=0,"",1)</f>
        <v/>
      </c>
      <c r="AN10" t="str">
        <f t="shared" ref="AN10" si="23">IF(M10=0,"",1)</f>
        <v/>
      </c>
    </row>
    <row r="11" spans="1:40" x14ac:dyDescent="0.35"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v>2</v>
      </c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v>4</v>
      </c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v>3</v>
      </c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>
        <v>1</v>
      </c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5</v>
      </c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M10" xr:uid="{00000000-0009-0000-0000-000002000000}"/>
  <sortState xmlns:xlrd2="http://schemas.microsoft.com/office/spreadsheetml/2017/richdata2" ref="A5:AN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Knapp 1">
              <controlPr defaultSize="0" print="0" autoFill="0" autoPict="0" macro="[0]!Makro1">
                <anchor moveWithCells="1" sizeWithCells="1">
                  <from>
                    <xdr:col>0</xdr:col>
                    <xdr:colOff>260350</xdr:colOff>
                    <xdr:row>44</xdr:row>
                    <xdr:rowOff>57150</xdr:rowOff>
                  </from>
                  <to>
                    <xdr:col>0</xdr:col>
                    <xdr:colOff>1746250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228600</xdr:colOff>
                    <xdr:row>43</xdr:row>
                    <xdr:rowOff>152400</xdr:rowOff>
                  </from>
                  <to>
                    <xdr:col>2</xdr:col>
                    <xdr:colOff>723900</xdr:colOff>
                    <xdr:row>46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Knapp 3">
              <controlPr defaultSize="0" print="0" autoFill="0" autoPict="0" macro="[0]!Makro2">
                <anchor moveWithCells="1" sizeWithCells="1">
                  <from>
                    <xdr:col>0</xdr:col>
                    <xdr:colOff>755650</xdr:colOff>
                    <xdr:row>16</xdr:row>
                    <xdr:rowOff>171450</xdr:rowOff>
                  </from>
                  <to>
                    <xdr:col>1</xdr:col>
                    <xdr:colOff>527050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Knapp 4">
              <controlPr defaultSize="0" print="0" autoFill="0" autoPict="0" macro="[0]!skrivtilpdfogtilbake">
                <anchor moveWithCells="1" sizeWithCells="1">
                  <from>
                    <xdr:col>0</xdr:col>
                    <xdr:colOff>755650</xdr:colOff>
                    <xdr:row>23</xdr:row>
                    <xdr:rowOff>57150</xdr:rowOff>
                  </from>
                  <to>
                    <xdr:col>1</xdr:col>
                    <xdr:colOff>514350</xdr:colOff>
                    <xdr:row>27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N20"/>
  <sheetViews>
    <sheetView zoomScaleNormal="100" workbookViewId="0">
      <selection activeCell="J5" sqref="J5"/>
    </sheetView>
  </sheetViews>
  <sheetFormatPr baseColWidth="10" defaultColWidth="8.7265625" defaultRowHeight="14.5" x14ac:dyDescent="0.35"/>
  <cols>
    <col min="1" max="1" width="39.453125" bestFit="1" customWidth="1"/>
    <col min="2" max="2" width="17.81640625" customWidth="1"/>
    <col min="3" max="3" width="14" customWidth="1"/>
    <col min="4" max="4" width="11.179687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9" width="9.1796875" customWidth="1"/>
    <col min="10" max="10" width="12.7265625" customWidth="1"/>
    <col min="11" max="11" width="9.1796875" customWidth="1"/>
    <col min="12" max="13" width="9.1796875" hidden="1" customWidth="1"/>
    <col min="14" max="14" width="12.7265625" customWidth="1"/>
    <col min="15" max="15" width="12.453125" customWidth="1"/>
    <col min="16" max="18" width="10.7265625" customWidth="1"/>
    <col min="19" max="19" width="11" customWidth="1"/>
    <col min="20" max="20" width="14.81640625" customWidth="1"/>
    <col min="21" max="22" width="12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101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15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102</v>
      </c>
      <c r="B5" t="s">
        <v>93</v>
      </c>
      <c r="C5" s="5">
        <v>100</v>
      </c>
      <c r="D5" s="5">
        <v>0</v>
      </c>
      <c r="E5" s="5">
        <v>100</v>
      </c>
      <c r="F5" s="5">
        <v>100</v>
      </c>
      <c r="G5" s="5">
        <v>100</v>
      </c>
      <c r="H5" s="5">
        <v>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 t="shared" ref="N5:N15" si="0">SUM(C5:M5)</f>
        <v>600</v>
      </c>
      <c r="O5" s="5">
        <f t="shared" ref="O5:O15" si="1">IF(R5="ok",P5,"Ikke nok renn")</f>
        <v>1</v>
      </c>
      <c r="P5">
        <f t="shared" ref="P5:P15" si="2">RANK(U5,$U$5:$U$16)</f>
        <v>1</v>
      </c>
      <c r="Q5">
        <f t="shared" ref="Q5:Q15" si="3">RANK(T5,$T$5:$T$10)</f>
        <v>1</v>
      </c>
      <c r="R5" t="str">
        <f>IF(S5&gt;=3,"ok","nei")</f>
        <v>ok</v>
      </c>
      <c r="S5">
        <f t="shared" ref="S5:S15" si="4">COUNT(AD5:AN5)</f>
        <v>6</v>
      </c>
      <c r="T5">
        <f t="shared" ref="T5:T15" si="5">IF(O5="Ikke nok renn",,U5)</f>
        <v>500</v>
      </c>
      <c r="U5">
        <f>SUM(V5:Z5)</f>
        <v>500</v>
      </c>
      <c r="V5">
        <f t="shared" ref="V5:V15" si="6">LARGE(C5:M5,1)</f>
        <v>100</v>
      </c>
      <c r="W5">
        <f t="shared" ref="W5:W15" si="7">LARGE(C5:M5,2)</f>
        <v>100</v>
      </c>
      <c r="X5">
        <f t="shared" ref="X5:X15" si="8">LARGE(C5:M5,3)</f>
        <v>100</v>
      </c>
      <c r="Y5">
        <f t="shared" ref="Y5:Y15" si="9">LARGE(C5:M5,4)</f>
        <v>100</v>
      </c>
      <c r="Z5">
        <f t="shared" ref="Z5:Z15" si="10">LARGE(C5:M5,5)</f>
        <v>100</v>
      </c>
      <c r="AA5">
        <f t="shared" ref="AA5:AA15" si="11">LARGE(C5:M5,6)</f>
        <v>100</v>
      </c>
      <c r="AB5">
        <f t="shared" ref="AB5:AB15" si="12">LARGE(C5:M5,7)</f>
        <v>0</v>
      </c>
      <c r="AD5">
        <f t="shared" ref="AD5:AD15" si="13">IF(C5=0,"",1)</f>
        <v>1</v>
      </c>
      <c r="AE5" t="str">
        <f t="shared" ref="AE5:AE15" si="14">IF(D5=0,"",1)</f>
        <v/>
      </c>
      <c r="AF5">
        <f t="shared" ref="AF5:AF15" si="15">IF(E5=0,"",1)</f>
        <v>1</v>
      </c>
      <c r="AG5">
        <f t="shared" ref="AG5:AG15" si="16">IF(F5=0,"",1)</f>
        <v>1</v>
      </c>
      <c r="AH5">
        <f t="shared" ref="AH5:AH15" si="17">IF(G5=0,"",1)</f>
        <v>1</v>
      </c>
      <c r="AI5" t="str">
        <f t="shared" ref="AI5:AI15" si="18">IF(H5=0,"",1)</f>
        <v/>
      </c>
      <c r="AJ5">
        <f t="shared" ref="AJ5:AJ15" si="19">IF(I5=0,"",1)</f>
        <v>1</v>
      </c>
      <c r="AK5">
        <f t="shared" ref="AK5:AK15" si="20">IF(J5=0,"",1)</f>
        <v>1</v>
      </c>
      <c r="AL5" t="str">
        <f t="shared" ref="AL5:AL15" si="21">IF(K5=0,"",1)</f>
        <v/>
      </c>
      <c r="AM5" t="str">
        <f t="shared" ref="AM5:AM15" si="22">IF(L5=0,"",1)</f>
        <v/>
      </c>
      <c r="AN5" t="str">
        <f t="shared" ref="AN5:AN15" si="23">IF(M5=0,"",1)</f>
        <v/>
      </c>
    </row>
    <row r="6" spans="1:40" ht="15" customHeight="1" x14ac:dyDescent="0.35">
      <c r="A6" t="s">
        <v>103</v>
      </c>
      <c r="B6" t="s">
        <v>98</v>
      </c>
      <c r="C6" s="5">
        <v>0</v>
      </c>
      <c r="D6" s="5">
        <v>0</v>
      </c>
      <c r="E6" s="5">
        <v>95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95</v>
      </c>
      <c r="O6" s="5" t="str">
        <f t="shared" si="1"/>
        <v>Ikke nok renn</v>
      </c>
      <c r="P6">
        <f t="shared" si="2"/>
        <v>2</v>
      </c>
      <c r="Q6">
        <f t="shared" si="3"/>
        <v>2</v>
      </c>
      <c r="R6" t="str">
        <f t="shared" ref="R6:R15" si="24">IF(S6&gt;=3,"ok","nei")</f>
        <v>nei</v>
      </c>
      <c r="S6">
        <f t="shared" si="4"/>
        <v>1</v>
      </c>
      <c r="T6">
        <f t="shared" si="5"/>
        <v>0</v>
      </c>
      <c r="U6">
        <f t="shared" ref="U6:U15" si="25">SUM(V6:Z6)</f>
        <v>95</v>
      </c>
      <c r="V6">
        <f t="shared" si="6"/>
        <v>95</v>
      </c>
      <c r="W6">
        <f t="shared" si="7"/>
        <v>0</v>
      </c>
      <c r="X6">
        <f t="shared" si="8"/>
        <v>0</v>
      </c>
      <c r="Y6">
        <f t="shared" si="9"/>
        <v>0</v>
      </c>
      <c r="Z6">
        <f t="shared" si="10"/>
        <v>0</v>
      </c>
      <c r="AA6">
        <f t="shared" si="11"/>
        <v>0</v>
      </c>
      <c r="AB6">
        <f t="shared" si="12"/>
        <v>0</v>
      </c>
      <c r="AD6" t="str">
        <f t="shared" si="13"/>
        <v/>
      </c>
      <c r="AE6" t="str">
        <f t="shared" si="14"/>
        <v/>
      </c>
      <c r="AF6">
        <f t="shared" si="15"/>
        <v>1</v>
      </c>
      <c r="AG6" t="str">
        <f t="shared" si="16"/>
        <v/>
      </c>
      <c r="AH6" t="str">
        <f t="shared" si="17"/>
        <v/>
      </c>
      <c r="AI6" t="str">
        <f t="shared" si="18"/>
        <v/>
      </c>
      <c r="AJ6" t="str">
        <f t="shared" si="19"/>
        <v/>
      </c>
      <c r="AK6" t="str">
        <f t="shared" si="20"/>
        <v/>
      </c>
      <c r="AL6" t="str">
        <f t="shared" si="21"/>
        <v/>
      </c>
      <c r="AM6" t="str">
        <f t="shared" si="22"/>
        <v/>
      </c>
      <c r="AN6" t="str">
        <f t="shared" si="23"/>
        <v/>
      </c>
    </row>
    <row r="7" spans="1:40" ht="15" customHeight="1" x14ac:dyDescent="0.35">
      <c r="A7" t="s">
        <v>104</v>
      </c>
      <c r="B7" t="s">
        <v>105</v>
      </c>
      <c r="C7" s="5">
        <v>0</v>
      </c>
      <c r="D7" s="5">
        <v>0</v>
      </c>
      <c r="E7" s="5">
        <v>0</v>
      </c>
      <c r="F7" s="5">
        <v>95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95</v>
      </c>
      <c r="O7" s="5" t="str">
        <f t="shared" si="1"/>
        <v>Ikke nok renn</v>
      </c>
      <c r="P7">
        <f t="shared" si="2"/>
        <v>2</v>
      </c>
      <c r="Q7">
        <f t="shared" si="3"/>
        <v>2</v>
      </c>
      <c r="R7" t="str">
        <f t="shared" si="24"/>
        <v>nei</v>
      </c>
      <c r="S7">
        <f t="shared" si="4"/>
        <v>1</v>
      </c>
      <c r="T7">
        <f t="shared" si="5"/>
        <v>0</v>
      </c>
      <c r="U7">
        <f t="shared" si="25"/>
        <v>95</v>
      </c>
      <c r="V7">
        <f t="shared" si="6"/>
        <v>95</v>
      </c>
      <c r="W7">
        <f t="shared" si="7"/>
        <v>0</v>
      </c>
      <c r="X7">
        <f t="shared" si="8"/>
        <v>0</v>
      </c>
      <c r="Y7">
        <f t="shared" si="9"/>
        <v>0</v>
      </c>
      <c r="Z7">
        <f t="shared" si="10"/>
        <v>0</v>
      </c>
      <c r="AA7">
        <f t="shared" si="11"/>
        <v>0</v>
      </c>
      <c r="AB7">
        <f t="shared" si="12"/>
        <v>0</v>
      </c>
      <c r="AD7" t="str">
        <f t="shared" si="13"/>
        <v/>
      </c>
      <c r="AE7" t="str">
        <f t="shared" si="14"/>
        <v/>
      </c>
      <c r="AF7" t="str">
        <f t="shared" si="15"/>
        <v/>
      </c>
      <c r="AG7">
        <f t="shared" si="16"/>
        <v>1</v>
      </c>
      <c r="AH7" t="str">
        <f t="shared" si="17"/>
        <v/>
      </c>
      <c r="AI7" t="str">
        <f t="shared" si="18"/>
        <v/>
      </c>
      <c r="AJ7" t="str">
        <f t="shared" si="19"/>
        <v/>
      </c>
      <c r="AK7" t="str">
        <f t="shared" si="20"/>
        <v/>
      </c>
      <c r="AL7" t="str">
        <f t="shared" si="21"/>
        <v/>
      </c>
      <c r="AM7" t="str">
        <f t="shared" si="22"/>
        <v/>
      </c>
      <c r="AN7" t="str">
        <f t="shared" si="23"/>
        <v/>
      </c>
    </row>
    <row r="8" spans="1:40" ht="15" customHeight="1" x14ac:dyDescent="0.35"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>
        <f t="shared" si="2"/>
        <v>4</v>
      </c>
      <c r="Q8">
        <f t="shared" si="3"/>
        <v>2</v>
      </c>
      <c r="R8" t="str">
        <f t="shared" si="24"/>
        <v>nei</v>
      </c>
      <c r="S8">
        <f t="shared" si="4"/>
        <v>0</v>
      </c>
      <c r="T8">
        <f t="shared" si="5"/>
        <v>0</v>
      </c>
      <c r="U8">
        <f t="shared" si="25"/>
        <v>0</v>
      </c>
      <c r="V8">
        <f t="shared" si="6"/>
        <v>0</v>
      </c>
      <c r="W8">
        <f t="shared" si="7"/>
        <v>0</v>
      </c>
      <c r="X8">
        <f t="shared" si="8"/>
        <v>0</v>
      </c>
      <c r="Y8">
        <f t="shared" si="9"/>
        <v>0</v>
      </c>
      <c r="Z8">
        <f t="shared" si="10"/>
        <v>0</v>
      </c>
      <c r="AA8">
        <f t="shared" si="11"/>
        <v>0</v>
      </c>
      <c r="AB8">
        <f t="shared" si="12"/>
        <v>0</v>
      </c>
      <c r="AD8" t="str">
        <f t="shared" si="13"/>
        <v/>
      </c>
      <c r="AE8" t="str">
        <f t="shared" si="14"/>
        <v/>
      </c>
      <c r="AF8" t="str">
        <f t="shared" si="15"/>
        <v/>
      </c>
      <c r="AG8" t="str">
        <f t="shared" si="16"/>
        <v/>
      </c>
      <c r="AH8" t="str">
        <f t="shared" si="17"/>
        <v/>
      </c>
      <c r="AI8" t="str">
        <f t="shared" si="18"/>
        <v/>
      </c>
      <c r="AJ8" t="str">
        <f t="shared" si="19"/>
        <v/>
      </c>
      <c r="AK8" t="str">
        <f t="shared" si="20"/>
        <v/>
      </c>
      <c r="AL8" t="str">
        <f t="shared" si="21"/>
        <v/>
      </c>
      <c r="AM8" t="str">
        <f t="shared" si="22"/>
        <v/>
      </c>
      <c r="AN8" t="str">
        <f t="shared" si="23"/>
        <v/>
      </c>
    </row>
    <row r="9" spans="1:40" ht="17.25" customHeight="1" x14ac:dyDescent="0.35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 t="shared" si="2"/>
        <v>4</v>
      </c>
      <c r="Q9">
        <f t="shared" si="3"/>
        <v>2</v>
      </c>
      <c r="R9" t="str">
        <f t="shared" si="24"/>
        <v>nei</v>
      </c>
      <c r="S9">
        <f t="shared" si="4"/>
        <v>0</v>
      </c>
      <c r="T9">
        <f t="shared" si="5"/>
        <v>0</v>
      </c>
      <c r="U9">
        <f t="shared" si="25"/>
        <v>0</v>
      </c>
      <c r="V9">
        <f t="shared" si="6"/>
        <v>0</v>
      </c>
      <c r="W9">
        <f t="shared" si="7"/>
        <v>0</v>
      </c>
      <c r="X9">
        <f t="shared" si="8"/>
        <v>0</v>
      </c>
      <c r="Y9">
        <f t="shared" si="9"/>
        <v>0</v>
      </c>
      <c r="Z9">
        <f t="shared" si="10"/>
        <v>0</v>
      </c>
      <c r="AA9">
        <f t="shared" si="11"/>
        <v>0</v>
      </c>
      <c r="AB9">
        <f t="shared" si="12"/>
        <v>0</v>
      </c>
      <c r="AD9" t="str">
        <f t="shared" si="13"/>
        <v/>
      </c>
      <c r="AE9" t="str">
        <f t="shared" si="14"/>
        <v/>
      </c>
      <c r="AF9" t="str">
        <f t="shared" si="15"/>
        <v/>
      </c>
      <c r="AG9" t="str">
        <f t="shared" si="16"/>
        <v/>
      </c>
      <c r="AH9" t="str">
        <f t="shared" si="17"/>
        <v/>
      </c>
      <c r="AI9" t="str">
        <f t="shared" si="18"/>
        <v/>
      </c>
      <c r="AJ9" t="str">
        <f t="shared" si="19"/>
        <v/>
      </c>
      <c r="AK9" t="str">
        <f t="shared" si="20"/>
        <v/>
      </c>
      <c r="AL9" t="str">
        <f t="shared" si="21"/>
        <v/>
      </c>
      <c r="AM9" t="str">
        <f t="shared" si="22"/>
        <v/>
      </c>
      <c r="AN9" t="str">
        <f t="shared" si="23"/>
        <v/>
      </c>
    </row>
    <row r="10" spans="1:40" ht="17.25" customHeight="1" x14ac:dyDescent="0.35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 t="shared" si="2"/>
        <v>4</v>
      </c>
      <c r="Q10">
        <f t="shared" si="3"/>
        <v>2</v>
      </c>
      <c r="R10" t="str">
        <f t="shared" si="24"/>
        <v>nei</v>
      </c>
      <c r="S10">
        <f t="shared" si="4"/>
        <v>0</v>
      </c>
      <c r="T10">
        <f t="shared" si="5"/>
        <v>0</v>
      </c>
      <c r="U10">
        <f t="shared" si="25"/>
        <v>0</v>
      </c>
      <c r="V10">
        <f t="shared" si="6"/>
        <v>0</v>
      </c>
      <c r="W10">
        <f t="shared" si="7"/>
        <v>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D10" t="str">
        <f t="shared" si="13"/>
        <v/>
      </c>
      <c r="AE10" t="str">
        <f t="shared" si="14"/>
        <v/>
      </c>
      <c r="AF10" t="str">
        <f t="shared" si="15"/>
        <v/>
      </c>
      <c r="AG10" t="str">
        <f t="shared" si="16"/>
        <v/>
      </c>
      <c r="AH10" t="str">
        <f t="shared" si="17"/>
        <v/>
      </c>
      <c r="AI10" t="str">
        <f t="shared" si="18"/>
        <v/>
      </c>
      <c r="AJ10" t="str">
        <f t="shared" si="19"/>
        <v/>
      </c>
      <c r="AK10" t="str">
        <f t="shared" si="20"/>
        <v/>
      </c>
      <c r="AL10" t="str">
        <f t="shared" si="21"/>
        <v/>
      </c>
      <c r="AM10" t="str">
        <f t="shared" si="22"/>
        <v/>
      </c>
      <c r="AN10" t="str">
        <f t="shared" si="23"/>
        <v/>
      </c>
    </row>
    <row r="11" spans="1:40" ht="17.25" customHeight="1" x14ac:dyDescent="0.35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 t="shared" si="2"/>
        <v>4</v>
      </c>
      <c r="Q11">
        <f t="shared" si="3"/>
        <v>2</v>
      </c>
      <c r="R11" t="str">
        <f t="shared" si="24"/>
        <v>nei</v>
      </c>
      <c r="S11">
        <f t="shared" si="4"/>
        <v>0</v>
      </c>
      <c r="T11">
        <f t="shared" si="5"/>
        <v>0</v>
      </c>
      <c r="U11">
        <f t="shared" si="2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Z11">
        <f t="shared" si="10"/>
        <v>0</v>
      </c>
      <c r="AA11">
        <f t="shared" si="11"/>
        <v>0</v>
      </c>
      <c r="AB11">
        <f t="shared" si="12"/>
        <v>0</v>
      </c>
      <c r="AD11" t="str">
        <f t="shared" si="13"/>
        <v/>
      </c>
      <c r="AE11" t="str">
        <f t="shared" si="14"/>
        <v/>
      </c>
      <c r="AF11" t="str">
        <f t="shared" si="15"/>
        <v/>
      </c>
      <c r="AG11" t="str">
        <f t="shared" si="16"/>
        <v/>
      </c>
      <c r="AH11" t="str">
        <f t="shared" si="17"/>
        <v/>
      </c>
      <c r="AI11" t="str">
        <f t="shared" si="18"/>
        <v/>
      </c>
      <c r="AJ11" t="str">
        <f t="shared" si="19"/>
        <v/>
      </c>
      <c r="AK11" t="str">
        <f t="shared" si="20"/>
        <v/>
      </c>
      <c r="AL11" t="str">
        <f t="shared" si="21"/>
        <v/>
      </c>
      <c r="AM11" t="str">
        <f t="shared" si="22"/>
        <v/>
      </c>
      <c r="AN11" t="str">
        <f t="shared" si="23"/>
        <v/>
      </c>
    </row>
    <row r="12" spans="1:40" ht="19.5" customHeight="1" x14ac:dyDescent="0.35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0</v>
      </c>
      <c r="O12" s="5" t="str">
        <f t="shared" si="1"/>
        <v>Ikke nok renn</v>
      </c>
      <c r="P12">
        <f t="shared" si="2"/>
        <v>4</v>
      </c>
      <c r="Q12">
        <f t="shared" si="3"/>
        <v>2</v>
      </c>
      <c r="R12" t="str">
        <f t="shared" si="24"/>
        <v>nei</v>
      </c>
      <c r="S12">
        <f t="shared" si="4"/>
        <v>0</v>
      </c>
      <c r="T12">
        <f t="shared" si="5"/>
        <v>0</v>
      </c>
      <c r="U12">
        <f t="shared" si="25"/>
        <v>0</v>
      </c>
      <c r="V12">
        <f t="shared" si="6"/>
        <v>0</v>
      </c>
      <c r="W12">
        <f t="shared" si="7"/>
        <v>0</v>
      </c>
      <c r="X12">
        <f t="shared" si="8"/>
        <v>0</v>
      </c>
      <c r="Y12">
        <f t="shared" si="9"/>
        <v>0</v>
      </c>
      <c r="Z12">
        <f t="shared" si="10"/>
        <v>0</v>
      </c>
      <c r="AA12">
        <f t="shared" si="11"/>
        <v>0</v>
      </c>
      <c r="AB12">
        <f t="shared" si="12"/>
        <v>0</v>
      </c>
      <c r="AD12" t="str">
        <f t="shared" si="13"/>
        <v/>
      </c>
      <c r="AE12" t="str">
        <f t="shared" si="14"/>
        <v/>
      </c>
      <c r="AF12" t="str">
        <f t="shared" si="15"/>
        <v/>
      </c>
      <c r="AG12" t="str">
        <f t="shared" si="16"/>
        <v/>
      </c>
      <c r="AH12" t="str">
        <f t="shared" si="17"/>
        <v/>
      </c>
      <c r="AI12" t="str">
        <f t="shared" si="18"/>
        <v/>
      </c>
      <c r="AJ12" t="str">
        <f t="shared" si="19"/>
        <v/>
      </c>
      <c r="AK12" t="str">
        <f t="shared" si="20"/>
        <v/>
      </c>
      <c r="AL12" t="str">
        <f t="shared" si="21"/>
        <v/>
      </c>
      <c r="AM12" t="str">
        <f t="shared" si="22"/>
        <v/>
      </c>
      <c r="AN12" t="str">
        <f t="shared" si="23"/>
        <v/>
      </c>
    </row>
    <row r="13" spans="1:40" ht="19.5" customHeight="1" x14ac:dyDescent="0.35">
      <c r="B13" s="6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f t="shared" si="0"/>
        <v>0</v>
      </c>
      <c r="O13" s="5" t="str">
        <f t="shared" si="1"/>
        <v>Ikke nok renn</v>
      </c>
      <c r="P13">
        <f t="shared" si="2"/>
        <v>4</v>
      </c>
      <c r="Q13">
        <f t="shared" si="3"/>
        <v>2</v>
      </c>
      <c r="R13" t="str">
        <f t="shared" si="24"/>
        <v>nei</v>
      </c>
      <c r="S13">
        <f t="shared" si="4"/>
        <v>0</v>
      </c>
      <c r="T13">
        <f t="shared" si="5"/>
        <v>0</v>
      </c>
      <c r="U13">
        <f t="shared" si="25"/>
        <v>0</v>
      </c>
      <c r="V13">
        <f t="shared" si="6"/>
        <v>0</v>
      </c>
      <c r="W13">
        <f t="shared" si="7"/>
        <v>0</v>
      </c>
      <c r="X13">
        <f t="shared" si="8"/>
        <v>0</v>
      </c>
      <c r="Y13">
        <f t="shared" si="9"/>
        <v>0</v>
      </c>
      <c r="Z13">
        <f t="shared" si="10"/>
        <v>0</v>
      </c>
      <c r="AA13">
        <f t="shared" si="11"/>
        <v>0</v>
      </c>
      <c r="AB13">
        <f t="shared" si="12"/>
        <v>0</v>
      </c>
      <c r="AD13" t="str">
        <f t="shared" si="13"/>
        <v/>
      </c>
      <c r="AE13" t="str">
        <f t="shared" si="14"/>
        <v/>
      </c>
      <c r="AF13" t="str">
        <f t="shared" si="15"/>
        <v/>
      </c>
      <c r="AG13" t="str">
        <f t="shared" si="16"/>
        <v/>
      </c>
      <c r="AH13" t="str">
        <f t="shared" si="17"/>
        <v/>
      </c>
      <c r="AI13" t="str">
        <f t="shared" si="18"/>
        <v/>
      </c>
      <c r="AJ13" t="str">
        <f t="shared" si="19"/>
        <v/>
      </c>
      <c r="AK13" t="str">
        <f t="shared" si="20"/>
        <v/>
      </c>
      <c r="AL13" t="str">
        <f t="shared" si="21"/>
        <v/>
      </c>
      <c r="AM13" t="str">
        <f t="shared" si="22"/>
        <v/>
      </c>
      <c r="AN13" t="str">
        <f t="shared" si="23"/>
        <v/>
      </c>
    </row>
    <row r="14" spans="1:40" ht="19.5" customHeight="1" x14ac:dyDescent="0.35">
      <c r="B14" s="6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 t="shared" si="0"/>
        <v>0</v>
      </c>
      <c r="O14" s="5" t="str">
        <f t="shared" si="1"/>
        <v>Ikke nok renn</v>
      </c>
      <c r="P14">
        <f t="shared" si="2"/>
        <v>4</v>
      </c>
      <c r="Q14">
        <f t="shared" si="3"/>
        <v>2</v>
      </c>
      <c r="R14" t="str">
        <f t="shared" si="24"/>
        <v>nei</v>
      </c>
      <c r="S14">
        <f t="shared" si="4"/>
        <v>0</v>
      </c>
      <c r="T14">
        <f t="shared" si="5"/>
        <v>0</v>
      </c>
      <c r="U14">
        <f t="shared" si="25"/>
        <v>0</v>
      </c>
      <c r="V14">
        <f t="shared" si="6"/>
        <v>0</v>
      </c>
      <c r="W14">
        <f t="shared" si="7"/>
        <v>0</v>
      </c>
      <c r="X14">
        <f t="shared" si="8"/>
        <v>0</v>
      </c>
      <c r="Y14">
        <f t="shared" si="9"/>
        <v>0</v>
      </c>
      <c r="Z14">
        <f t="shared" si="10"/>
        <v>0</v>
      </c>
      <c r="AA14">
        <f t="shared" si="11"/>
        <v>0</v>
      </c>
      <c r="AB14">
        <f t="shared" si="12"/>
        <v>0</v>
      </c>
      <c r="AD14" t="str">
        <f t="shared" si="13"/>
        <v/>
      </c>
      <c r="AE14" t="str">
        <f t="shared" si="14"/>
        <v/>
      </c>
      <c r="AF14" t="str">
        <f t="shared" si="15"/>
        <v/>
      </c>
      <c r="AG14" t="str">
        <f t="shared" si="16"/>
        <v/>
      </c>
      <c r="AH14" t="str">
        <f t="shared" si="17"/>
        <v/>
      </c>
      <c r="AI14" t="str">
        <f t="shared" si="18"/>
        <v/>
      </c>
      <c r="AJ14" t="str">
        <f t="shared" si="19"/>
        <v/>
      </c>
      <c r="AK14" t="str">
        <f t="shared" si="20"/>
        <v/>
      </c>
      <c r="AL14" t="str">
        <f t="shared" si="21"/>
        <v/>
      </c>
      <c r="AM14" t="str">
        <f t="shared" si="22"/>
        <v/>
      </c>
      <c r="AN14" t="str">
        <f t="shared" si="23"/>
        <v/>
      </c>
    </row>
    <row r="15" spans="1:40" ht="19.5" customHeight="1" x14ac:dyDescent="0.35">
      <c r="B15" s="6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0</v>
      </c>
      <c r="O15" s="5" t="str">
        <f t="shared" si="1"/>
        <v>Ikke nok renn</v>
      </c>
      <c r="P15">
        <f t="shared" si="2"/>
        <v>4</v>
      </c>
      <c r="Q15">
        <f t="shared" si="3"/>
        <v>2</v>
      </c>
      <c r="R15" t="str">
        <f t="shared" si="24"/>
        <v>nei</v>
      </c>
      <c r="S15">
        <f t="shared" si="4"/>
        <v>0</v>
      </c>
      <c r="T15">
        <f t="shared" si="5"/>
        <v>0</v>
      </c>
      <c r="U15">
        <f t="shared" si="25"/>
        <v>0</v>
      </c>
      <c r="V15">
        <f t="shared" si="6"/>
        <v>0</v>
      </c>
      <c r="W15">
        <f t="shared" si="7"/>
        <v>0</v>
      </c>
      <c r="X15">
        <f t="shared" si="8"/>
        <v>0</v>
      </c>
      <c r="Y15">
        <f t="shared" si="9"/>
        <v>0</v>
      </c>
      <c r="Z15">
        <f t="shared" si="10"/>
        <v>0</v>
      </c>
      <c r="AA15">
        <f t="shared" si="11"/>
        <v>0</v>
      </c>
      <c r="AB15">
        <f t="shared" si="12"/>
        <v>0</v>
      </c>
      <c r="AD15" t="str">
        <f t="shared" si="13"/>
        <v/>
      </c>
      <c r="AE15" t="str">
        <f t="shared" si="14"/>
        <v/>
      </c>
      <c r="AF15" t="str">
        <f t="shared" si="15"/>
        <v/>
      </c>
      <c r="AG15" t="str">
        <f t="shared" si="16"/>
        <v/>
      </c>
      <c r="AH15" t="str">
        <f t="shared" si="17"/>
        <v/>
      </c>
      <c r="AI15" t="str">
        <f t="shared" si="18"/>
        <v/>
      </c>
      <c r="AJ15" t="str">
        <f t="shared" si="19"/>
        <v/>
      </c>
      <c r="AK15" t="str">
        <f t="shared" si="20"/>
        <v/>
      </c>
      <c r="AL15" t="str">
        <f t="shared" si="21"/>
        <v/>
      </c>
      <c r="AM15" t="str">
        <f t="shared" si="22"/>
        <v/>
      </c>
      <c r="AN15" t="str">
        <f t="shared" si="23"/>
        <v/>
      </c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sortState xmlns:xlrd2="http://schemas.microsoft.com/office/spreadsheetml/2017/richdata2" ref="A5:AN15">
    <sortCondition descending="1" ref="N5:N15"/>
  </sortState>
  <pageMargins left="0.7" right="0.7" top="0.75" bottom="0.75" header="0.3" footer="0.3"/>
  <pageSetup paperSize="9" scale="75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Knapp 1">
              <controlPr defaultSize="0" print="0" autoFill="0" autoPict="0" macro="[0]!rangerg13">
                <anchor moveWithCells="1" sizeWithCells="1">
                  <from>
                    <xdr:col>1</xdr:col>
                    <xdr:colOff>69850</xdr:colOff>
                    <xdr:row>16</xdr:row>
                    <xdr:rowOff>31750</xdr:rowOff>
                  </from>
                  <to>
                    <xdr:col>2</xdr:col>
                    <xdr:colOff>374650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Knapp 2">
              <controlPr defaultSize="0" print="0" autoFill="0" autoPict="0" macro="[0]!skrivtilpdfogtilbake">
                <anchor moveWithCells="1" sizeWithCells="1">
                  <from>
                    <xdr:col>1</xdr:col>
                    <xdr:colOff>69850</xdr:colOff>
                    <xdr:row>24</xdr:row>
                    <xdr:rowOff>31750</xdr:rowOff>
                  </from>
                  <to>
                    <xdr:col>2</xdr:col>
                    <xdr:colOff>565150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1:AN20"/>
  <sheetViews>
    <sheetView zoomScaleNormal="100" workbookViewId="0">
      <selection activeCell="U5" sqref="U5:U11"/>
    </sheetView>
  </sheetViews>
  <sheetFormatPr baseColWidth="10" defaultColWidth="8.7265625" defaultRowHeight="14.5" x14ac:dyDescent="0.35"/>
  <cols>
    <col min="1" max="1" width="29" bestFit="1" customWidth="1"/>
    <col min="2" max="2" width="21.7265625" bestFit="1" customWidth="1"/>
    <col min="3" max="3" width="14" bestFit="1" customWidth="1"/>
    <col min="4" max="4" width="10.81640625" customWidth="1"/>
    <col min="5" max="5" width="9.1796875" customWidth="1"/>
    <col min="6" max="6" width="8.453125" bestFit="1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4.816406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106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14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107</v>
      </c>
      <c r="B5" s="6" t="s">
        <v>93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 t="shared" ref="N5:N11" si="0">SUM(C5:M5)</f>
        <v>0</v>
      </c>
      <c r="O5" s="5" t="str">
        <f t="shared" ref="O5:O11" si="1">IF(R5="ok",P5,"Ikke nok renn")</f>
        <v>Ikke nok renn</v>
      </c>
      <c r="P5">
        <f t="shared" ref="P5:P10" si="2">RANK(U5,$U$5:$U$13)</f>
        <v>3</v>
      </c>
      <c r="Q5">
        <f t="shared" ref="Q5:Q11" si="3">RANK(T5,$T$5:$T$14)</f>
        <v>2</v>
      </c>
      <c r="R5" t="str">
        <f>IF(S5&gt;=3,"ok","nei")</f>
        <v>nei</v>
      </c>
      <c r="S5">
        <f t="shared" ref="S5:S11" si="4">COUNT(AD5:AN5)</f>
        <v>0</v>
      </c>
      <c r="T5">
        <f t="shared" ref="T5:T11" si="5">IF(O5="Ikke nok renn",,U5)</f>
        <v>0</v>
      </c>
      <c r="U5">
        <f>SUM(V5:Z5)</f>
        <v>0</v>
      </c>
      <c r="V5">
        <f t="shared" ref="V5:V11" si="6">LARGE(C5:M5,1)</f>
        <v>0</v>
      </c>
      <c r="W5">
        <f t="shared" ref="W5:W11" si="7">LARGE(C5:M5,2)</f>
        <v>0</v>
      </c>
      <c r="X5">
        <f t="shared" ref="X5:X11" si="8">LARGE(C5:M5,3)</f>
        <v>0</v>
      </c>
      <c r="Y5">
        <f t="shared" ref="Y5:Y11" si="9">LARGE(C5:M5,4)</f>
        <v>0</v>
      </c>
      <c r="Z5">
        <f t="shared" ref="Z5:Z11" si="10">LARGE(C5:M5,5)</f>
        <v>0</v>
      </c>
      <c r="AA5">
        <f t="shared" ref="AA5:AA11" si="11">LARGE(C5:M5,6)</f>
        <v>0</v>
      </c>
      <c r="AB5">
        <f t="shared" ref="AB5:AB11" si="12">LARGE(C5:M5,7)</f>
        <v>0</v>
      </c>
      <c r="AD5" t="str">
        <f t="shared" ref="AD5:AK11" si="13">IF(C5=0,"",1)</f>
        <v/>
      </c>
      <c r="AE5" t="str">
        <f t="shared" si="13"/>
        <v/>
      </c>
      <c r="AF5" t="str">
        <f t="shared" si="13"/>
        <v/>
      </c>
      <c r="AG5" t="str">
        <f t="shared" si="13"/>
        <v/>
      </c>
      <c r="AH5" t="str">
        <f t="shared" si="13"/>
        <v/>
      </c>
      <c r="AI5" t="str">
        <f t="shared" si="13"/>
        <v/>
      </c>
      <c r="AJ5" t="str">
        <f t="shared" si="13"/>
        <v/>
      </c>
      <c r="AK5" t="str">
        <f t="shared" si="13"/>
        <v/>
      </c>
      <c r="AL5" t="str">
        <f>IF(L5=0,"",1)</f>
        <v/>
      </c>
      <c r="AM5" t="str">
        <f>IF(M5=0,"",1)</f>
        <v/>
      </c>
      <c r="AN5" t="str">
        <f>IF(N5=0,"",1)</f>
        <v/>
      </c>
    </row>
    <row r="6" spans="1:40" ht="15" customHeight="1" x14ac:dyDescent="0.35">
      <c r="A6" t="s">
        <v>108</v>
      </c>
      <c r="B6" t="s">
        <v>93</v>
      </c>
      <c r="C6" s="5">
        <v>0</v>
      </c>
      <c r="D6" s="5">
        <v>0</v>
      </c>
      <c r="E6" s="5">
        <v>95</v>
      </c>
      <c r="F6" s="5">
        <v>100</v>
      </c>
      <c r="G6" s="5">
        <v>0</v>
      </c>
      <c r="H6" s="5">
        <v>0</v>
      </c>
      <c r="I6" s="5">
        <v>95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290</v>
      </c>
      <c r="O6" s="5">
        <f t="shared" si="1"/>
        <v>1</v>
      </c>
      <c r="P6">
        <f t="shared" si="2"/>
        <v>1</v>
      </c>
      <c r="Q6">
        <f t="shared" si="3"/>
        <v>1</v>
      </c>
      <c r="R6" t="str">
        <f t="shared" ref="R6:R11" si="14">IF(S6&gt;=3,"ok","nei")</f>
        <v>ok</v>
      </c>
      <c r="S6">
        <f t="shared" si="4"/>
        <v>3</v>
      </c>
      <c r="T6">
        <f t="shared" si="5"/>
        <v>290</v>
      </c>
      <c r="U6">
        <f t="shared" ref="U6:U11" si="15">SUM(V6:Z6)</f>
        <v>290</v>
      </c>
      <c r="V6">
        <f t="shared" si="6"/>
        <v>100</v>
      </c>
      <c r="W6">
        <f t="shared" si="7"/>
        <v>95</v>
      </c>
      <c r="X6">
        <f t="shared" si="8"/>
        <v>95</v>
      </c>
      <c r="Y6">
        <f t="shared" si="9"/>
        <v>0</v>
      </c>
      <c r="Z6">
        <f t="shared" si="10"/>
        <v>0</v>
      </c>
      <c r="AA6">
        <f t="shared" si="11"/>
        <v>0</v>
      </c>
      <c r="AB6">
        <f t="shared" si="12"/>
        <v>0</v>
      </c>
      <c r="AD6" t="str">
        <f t="shared" si="13"/>
        <v/>
      </c>
      <c r="AE6" t="str">
        <f t="shared" si="13"/>
        <v/>
      </c>
      <c r="AF6">
        <f t="shared" si="13"/>
        <v>1</v>
      </c>
      <c r="AG6">
        <f t="shared" si="13"/>
        <v>1</v>
      </c>
      <c r="AH6" t="str">
        <f t="shared" si="13"/>
        <v/>
      </c>
      <c r="AI6" t="str">
        <f t="shared" si="13"/>
        <v/>
      </c>
      <c r="AJ6">
        <f t="shared" si="13"/>
        <v>1</v>
      </c>
      <c r="AK6" t="str">
        <f t="shared" si="13"/>
        <v/>
      </c>
      <c r="AL6" t="str">
        <f t="shared" ref="AL6:AN11" si="16">IF(K6=0,"",1)</f>
        <v/>
      </c>
      <c r="AM6" t="str">
        <f t="shared" si="16"/>
        <v/>
      </c>
      <c r="AN6" t="str">
        <f t="shared" si="16"/>
        <v/>
      </c>
    </row>
    <row r="7" spans="1:40" x14ac:dyDescent="0.35">
      <c r="A7" t="s">
        <v>109</v>
      </c>
      <c r="B7" s="6" t="s">
        <v>20</v>
      </c>
      <c r="C7" s="5">
        <v>0</v>
      </c>
      <c r="D7" s="5">
        <v>0</v>
      </c>
      <c r="E7" s="5">
        <v>100</v>
      </c>
      <c r="F7" s="5">
        <v>0</v>
      </c>
      <c r="G7" s="5">
        <v>0</v>
      </c>
      <c r="H7" s="5">
        <v>0</v>
      </c>
      <c r="I7" s="5">
        <v>100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200</v>
      </c>
      <c r="O7" s="5" t="str">
        <f t="shared" si="1"/>
        <v>Ikke nok renn</v>
      </c>
      <c r="P7">
        <f t="shared" si="2"/>
        <v>2</v>
      </c>
      <c r="Q7">
        <f t="shared" si="3"/>
        <v>2</v>
      </c>
      <c r="R7" t="str">
        <f t="shared" si="14"/>
        <v>nei</v>
      </c>
      <c r="S7">
        <f t="shared" si="4"/>
        <v>2</v>
      </c>
      <c r="T7">
        <f t="shared" si="5"/>
        <v>0</v>
      </c>
      <c r="U7">
        <f t="shared" si="15"/>
        <v>200</v>
      </c>
      <c r="V7">
        <f t="shared" si="6"/>
        <v>100</v>
      </c>
      <c r="W7">
        <f t="shared" si="7"/>
        <v>100</v>
      </c>
      <c r="X7">
        <f t="shared" si="8"/>
        <v>0</v>
      </c>
      <c r="Y7">
        <f t="shared" si="9"/>
        <v>0</v>
      </c>
      <c r="Z7">
        <f t="shared" si="10"/>
        <v>0</v>
      </c>
      <c r="AA7">
        <f t="shared" si="11"/>
        <v>0</v>
      </c>
      <c r="AB7">
        <f t="shared" si="12"/>
        <v>0</v>
      </c>
      <c r="AD7" t="str">
        <f t="shared" si="13"/>
        <v/>
      </c>
      <c r="AE7" t="str">
        <f t="shared" si="13"/>
        <v/>
      </c>
      <c r="AF7">
        <f t="shared" si="13"/>
        <v>1</v>
      </c>
      <c r="AG7" t="str">
        <f t="shared" si="13"/>
        <v/>
      </c>
      <c r="AH7" t="str">
        <f t="shared" si="13"/>
        <v/>
      </c>
      <c r="AI7" t="str">
        <f t="shared" si="13"/>
        <v/>
      </c>
      <c r="AJ7">
        <f t="shared" si="13"/>
        <v>1</v>
      </c>
      <c r="AK7" t="str">
        <f t="shared" si="13"/>
        <v/>
      </c>
      <c r="AL7" t="str">
        <f t="shared" si="16"/>
        <v/>
      </c>
      <c r="AM7" t="str">
        <f t="shared" si="16"/>
        <v/>
      </c>
      <c r="AN7" t="str">
        <f t="shared" si="16"/>
        <v/>
      </c>
    </row>
    <row r="8" spans="1:40" x14ac:dyDescent="0.35">
      <c r="A8" t="s">
        <v>110</v>
      </c>
      <c r="B8" s="6" t="s">
        <v>111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>
        <f t="shared" si="2"/>
        <v>3</v>
      </c>
      <c r="Q8">
        <f t="shared" si="3"/>
        <v>2</v>
      </c>
      <c r="R8" t="str">
        <f t="shared" si="14"/>
        <v>nei</v>
      </c>
      <c r="S8">
        <f t="shared" si="4"/>
        <v>0</v>
      </c>
      <c r="T8">
        <f t="shared" si="5"/>
        <v>0</v>
      </c>
      <c r="U8">
        <f t="shared" si="15"/>
        <v>0</v>
      </c>
      <c r="V8">
        <f t="shared" si="6"/>
        <v>0</v>
      </c>
      <c r="W8">
        <f t="shared" si="7"/>
        <v>0</v>
      </c>
      <c r="X8">
        <f t="shared" si="8"/>
        <v>0</v>
      </c>
      <c r="Y8">
        <f t="shared" si="9"/>
        <v>0</v>
      </c>
      <c r="Z8">
        <f t="shared" si="10"/>
        <v>0</v>
      </c>
      <c r="AA8">
        <f t="shared" si="11"/>
        <v>0</v>
      </c>
      <c r="AB8">
        <f t="shared" si="12"/>
        <v>0</v>
      </c>
      <c r="AD8" t="str">
        <f t="shared" si="13"/>
        <v/>
      </c>
      <c r="AE8" t="str">
        <f t="shared" si="13"/>
        <v/>
      </c>
      <c r="AF8" t="str">
        <f t="shared" si="13"/>
        <v/>
      </c>
      <c r="AG8" t="str">
        <f t="shared" si="13"/>
        <v/>
      </c>
      <c r="AH8" t="str">
        <f t="shared" si="13"/>
        <v/>
      </c>
      <c r="AI8" t="str">
        <f t="shared" si="13"/>
        <v/>
      </c>
      <c r="AJ8" t="str">
        <f t="shared" si="13"/>
        <v/>
      </c>
      <c r="AK8" t="str">
        <f t="shared" si="13"/>
        <v/>
      </c>
      <c r="AL8" t="str">
        <f t="shared" si="16"/>
        <v/>
      </c>
      <c r="AM8" t="str">
        <f t="shared" si="16"/>
        <v/>
      </c>
      <c r="AN8" t="str">
        <f t="shared" si="16"/>
        <v/>
      </c>
    </row>
    <row r="9" spans="1:40" ht="15" customHeight="1" x14ac:dyDescent="0.35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 t="shared" si="2"/>
        <v>3</v>
      </c>
      <c r="Q9">
        <f t="shared" si="3"/>
        <v>2</v>
      </c>
      <c r="R9" t="str">
        <f t="shared" si="14"/>
        <v>nei</v>
      </c>
      <c r="S9">
        <f t="shared" si="4"/>
        <v>0</v>
      </c>
      <c r="T9">
        <f t="shared" si="5"/>
        <v>0</v>
      </c>
      <c r="U9">
        <f t="shared" si="15"/>
        <v>0</v>
      </c>
      <c r="V9">
        <f t="shared" si="6"/>
        <v>0</v>
      </c>
      <c r="W9">
        <f t="shared" si="7"/>
        <v>0</v>
      </c>
      <c r="X9">
        <f t="shared" si="8"/>
        <v>0</v>
      </c>
      <c r="Y9">
        <f t="shared" si="9"/>
        <v>0</v>
      </c>
      <c r="Z9">
        <f t="shared" si="10"/>
        <v>0</v>
      </c>
      <c r="AA9">
        <f t="shared" si="11"/>
        <v>0</v>
      </c>
      <c r="AB9">
        <f t="shared" si="12"/>
        <v>0</v>
      </c>
      <c r="AD9" t="str">
        <f t="shared" si="13"/>
        <v/>
      </c>
      <c r="AE9" t="str">
        <f t="shared" si="13"/>
        <v/>
      </c>
      <c r="AF9" t="str">
        <f t="shared" si="13"/>
        <v/>
      </c>
      <c r="AG9" t="str">
        <f t="shared" si="13"/>
        <v/>
      </c>
      <c r="AH9" t="str">
        <f t="shared" si="13"/>
        <v/>
      </c>
      <c r="AI9" t="str">
        <f t="shared" si="13"/>
        <v/>
      </c>
      <c r="AJ9" t="str">
        <f t="shared" si="13"/>
        <v/>
      </c>
      <c r="AK9" t="str">
        <f t="shared" si="13"/>
        <v/>
      </c>
      <c r="AL9" t="str">
        <f t="shared" si="16"/>
        <v/>
      </c>
      <c r="AM9" t="str">
        <f t="shared" si="16"/>
        <v/>
      </c>
      <c r="AN9" t="str">
        <f t="shared" si="16"/>
        <v/>
      </c>
    </row>
    <row r="10" spans="1:40" x14ac:dyDescent="0.35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 t="shared" si="2"/>
        <v>3</v>
      </c>
      <c r="Q10">
        <f t="shared" si="3"/>
        <v>2</v>
      </c>
      <c r="R10" t="str">
        <f t="shared" si="14"/>
        <v>nei</v>
      </c>
      <c r="S10">
        <f t="shared" si="4"/>
        <v>0</v>
      </c>
      <c r="T10">
        <f t="shared" si="5"/>
        <v>0</v>
      </c>
      <c r="U10">
        <f t="shared" si="15"/>
        <v>0</v>
      </c>
      <c r="V10">
        <f t="shared" si="6"/>
        <v>0</v>
      </c>
      <c r="W10">
        <f t="shared" si="7"/>
        <v>0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D10" t="str">
        <f t="shared" si="13"/>
        <v/>
      </c>
      <c r="AE10" t="str">
        <f t="shared" si="13"/>
        <v/>
      </c>
      <c r="AF10" t="str">
        <f t="shared" si="13"/>
        <v/>
      </c>
      <c r="AG10" t="str">
        <f t="shared" si="13"/>
        <v/>
      </c>
      <c r="AH10" t="str">
        <f t="shared" si="13"/>
        <v/>
      </c>
      <c r="AI10" t="str">
        <f t="shared" si="13"/>
        <v/>
      </c>
      <c r="AJ10" t="str">
        <f t="shared" si="13"/>
        <v/>
      </c>
      <c r="AK10" t="str">
        <f t="shared" si="13"/>
        <v/>
      </c>
      <c r="AL10" t="str">
        <f t="shared" si="16"/>
        <v/>
      </c>
      <c r="AM10" t="str">
        <f t="shared" si="16"/>
        <v/>
      </c>
      <c r="AN10" t="str">
        <f t="shared" si="16"/>
        <v/>
      </c>
    </row>
    <row r="11" spans="1:40" x14ac:dyDescent="0.35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>RANK(U11,$U$5:$U$13)</f>
        <v>3</v>
      </c>
      <c r="Q11">
        <f t="shared" si="3"/>
        <v>2</v>
      </c>
      <c r="R11" t="str">
        <f t="shared" si="14"/>
        <v>nei</v>
      </c>
      <c r="S11">
        <f t="shared" si="4"/>
        <v>0</v>
      </c>
      <c r="T11">
        <f t="shared" si="5"/>
        <v>0</v>
      </c>
      <c r="U11">
        <f t="shared" si="15"/>
        <v>0</v>
      </c>
      <c r="V11">
        <f t="shared" si="6"/>
        <v>0</v>
      </c>
      <c r="W11">
        <f t="shared" si="7"/>
        <v>0</v>
      </c>
      <c r="X11">
        <f t="shared" si="8"/>
        <v>0</v>
      </c>
      <c r="Y11">
        <f t="shared" si="9"/>
        <v>0</v>
      </c>
      <c r="Z11">
        <f t="shared" si="10"/>
        <v>0</v>
      </c>
      <c r="AA11">
        <f t="shared" si="11"/>
        <v>0</v>
      </c>
      <c r="AB11">
        <f t="shared" si="12"/>
        <v>0</v>
      </c>
      <c r="AD11" t="str">
        <f t="shared" si="13"/>
        <v/>
      </c>
      <c r="AE11" t="str">
        <f t="shared" si="13"/>
        <v/>
      </c>
      <c r="AF11" t="str">
        <f t="shared" si="13"/>
        <v/>
      </c>
      <c r="AG11" t="str">
        <f t="shared" si="13"/>
        <v/>
      </c>
      <c r="AH11" t="str">
        <f t="shared" si="13"/>
        <v/>
      </c>
      <c r="AI11" t="str">
        <f t="shared" si="13"/>
        <v/>
      </c>
      <c r="AJ11" t="str">
        <f t="shared" si="13"/>
        <v/>
      </c>
      <c r="AK11" t="str">
        <f t="shared" si="13"/>
        <v/>
      </c>
      <c r="AL11" t="str">
        <f t="shared" si="16"/>
        <v/>
      </c>
      <c r="AM11" t="str">
        <f t="shared" si="16"/>
        <v/>
      </c>
      <c r="AN11" t="str">
        <f t="shared" si="16"/>
        <v/>
      </c>
    </row>
    <row r="12" spans="1:40" x14ac:dyDescent="0.35">
      <c r="B12" s="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35"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7" xr:uid="{00000000-0009-0000-0000-000004000000}"/>
  <sortState xmlns:xlrd2="http://schemas.microsoft.com/office/spreadsheetml/2017/richdata2" ref="A5:AN11">
    <sortCondition descending="1" ref="N5:N11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&amp;CEventuelle feil på listen kan meldes til Roar Lervik på mail: roar@lervikprivat.com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Knapp 1">
              <controlPr defaultSize="0" print="0" autoFill="0" autoPict="0" macro="[0]!Makro2">
                <anchor moveWithCells="1" sizeWithCells="1">
                  <from>
                    <xdr:col>1</xdr:col>
                    <xdr:colOff>0</xdr:colOff>
                    <xdr:row>15</xdr:row>
                    <xdr:rowOff>31750</xdr:rowOff>
                  </from>
                  <to>
                    <xdr:col>2</xdr:col>
                    <xdr:colOff>31750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Knapp 2">
              <controlPr defaultSize="0" print="0" autoFill="0" autoPict="0" macro="[0]!skrivtilpdfogtilbake">
                <anchor moveWithCells="1" sizeWithCells="1">
                  <from>
                    <xdr:col>1</xdr:col>
                    <xdr:colOff>57150</xdr:colOff>
                    <xdr:row>24</xdr:row>
                    <xdr:rowOff>31750</xdr:rowOff>
                  </from>
                  <to>
                    <xdr:col>2</xdr:col>
                    <xdr:colOff>831850</xdr:colOff>
                    <xdr:row>27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pageSetUpPr fitToPage="1"/>
  </sheetPr>
  <dimension ref="A1:AN20"/>
  <sheetViews>
    <sheetView zoomScaleNormal="100" workbookViewId="0">
      <selection activeCell="K14" sqref="K14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10.179687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112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113</v>
      </c>
      <c r="B5" t="s">
        <v>114</v>
      </c>
      <c r="C5" s="5">
        <v>100</v>
      </c>
      <c r="D5" s="5">
        <v>0</v>
      </c>
      <c r="E5" s="5">
        <v>100</v>
      </c>
      <c r="F5" s="5">
        <v>100</v>
      </c>
      <c r="G5" s="5">
        <v>100</v>
      </c>
      <c r="H5" s="5">
        <v>0</v>
      </c>
      <c r="I5" s="5">
        <v>100</v>
      </c>
      <c r="J5" s="5">
        <v>100</v>
      </c>
      <c r="K5" s="5">
        <v>0</v>
      </c>
      <c r="L5" s="5">
        <v>0</v>
      </c>
      <c r="M5" s="5">
        <v>0</v>
      </c>
      <c r="N5" s="5">
        <f t="shared" ref="N5:N10" si="0">SUM(C5:M5)</f>
        <v>600</v>
      </c>
      <c r="O5" s="5">
        <f t="shared" ref="O5:O10" si="1">IF(R5="ok",P5,"Ikke nok renn")</f>
        <v>1</v>
      </c>
      <c r="P5">
        <f t="shared" ref="P5:P10" si="2">RANK(U5,$U$5:$U$10)</f>
        <v>1</v>
      </c>
      <c r="Q5">
        <f t="shared" ref="Q5:Q10" si="3">RANK(T5,$T$5:$T$10)</f>
        <v>1</v>
      </c>
      <c r="R5" t="str">
        <f>IF(S5&gt;=3,"ok","nei")</f>
        <v>ok</v>
      </c>
      <c r="S5">
        <f t="shared" ref="S5:S10" si="4">COUNT(AD5:AN5)</f>
        <v>6</v>
      </c>
      <c r="T5">
        <f t="shared" ref="T5:T10" si="5">IF(O5="Ikke nok renn",,U5)</f>
        <v>500</v>
      </c>
      <c r="U5">
        <f>SUM(V5:Z5)</f>
        <v>500</v>
      </c>
      <c r="V5">
        <f t="shared" ref="V5:V10" si="6">LARGE(C5:M5,1)</f>
        <v>100</v>
      </c>
      <c r="W5">
        <f t="shared" ref="W5:W10" si="7">LARGE(C5:M5,2)</f>
        <v>100</v>
      </c>
      <c r="X5">
        <f t="shared" ref="X5:X10" si="8">LARGE(C5:M5,3)</f>
        <v>100</v>
      </c>
      <c r="Y5">
        <f t="shared" ref="Y5:Y10" si="9">LARGE(C5:M5,4)</f>
        <v>100</v>
      </c>
      <c r="Z5">
        <f t="shared" ref="Z5:Z10" si="10">LARGE(C5:M5,5)</f>
        <v>100</v>
      </c>
      <c r="AA5">
        <f t="shared" ref="AA5:AA10" si="11">LARGE(C5:M5,6)</f>
        <v>100</v>
      </c>
      <c r="AB5">
        <f t="shared" ref="AB5:AB10" si="12">LARGE(C5:M5,7)</f>
        <v>0</v>
      </c>
      <c r="AD5">
        <f t="shared" ref="AD5:AN10" si="13">IF(C5=0,"",1)</f>
        <v>1</v>
      </c>
      <c r="AE5" t="str">
        <f t="shared" si="13"/>
        <v/>
      </c>
      <c r="AF5">
        <f t="shared" si="13"/>
        <v>1</v>
      </c>
      <c r="AG5">
        <f t="shared" si="13"/>
        <v>1</v>
      </c>
      <c r="AH5">
        <f t="shared" si="13"/>
        <v>1</v>
      </c>
      <c r="AI5" t="str">
        <f t="shared" si="13"/>
        <v/>
      </c>
      <c r="AJ5">
        <f t="shared" si="13"/>
        <v>1</v>
      </c>
      <c r="AK5">
        <f t="shared" si="13"/>
        <v>1</v>
      </c>
      <c r="AL5" t="str">
        <f t="shared" si="13"/>
        <v/>
      </c>
      <c r="AM5" t="str">
        <f t="shared" si="13"/>
        <v/>
      </c>
      <c r="AN5" t="str">
        <f t="shared" si="13"/>
        <v/>
      </c>
    </row>
    <row r="6" spans="1:40" ht="15" customHeight="1" x14ac:dyDescent="0.35">
      <c r="A6" t="s">
        <v>115</v>
      </c>
      <c r="B6" s="6" t="s">
        <v>114</v>
      </c>
      <c r="C6" s="5">
        <v>0</v>
      </c>
      <c r="D6" s="5">
        <v>0</v>
      </c>
      <c r="E6" s="5">
        <v>95</v>
      </c>
      <c r="F6" s="5">
        <v>95</v>
      </c>
      <c r="G6" s="5">
        <v>95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285</v>
      </c>
      <c r="O6" s="5">
        <f t="shared" si="1"/>
        <v>2</v>
      </c>
      <c r="P6">
        <f t="shared" si="2"/>
        <v>2</v>
      </c>
      <c r="Q6">
        <f t="shared" si="3"/>
        <v>2</v>
      </c>
      <c r="R6" t="str">
        <f t="shared" ref="R6:R10" si="14">IF(S6&gt;=3,"ok","nei")</f>
        <v>ok</v>
      </c>
      <c r="S6">
        <f t="shared" si="4"/>
        <v>3</v>
      </c>
      <c r="T6">
        <f t="shared" si="5"/>
        <v>285</v>
      </c>
      <c r="U6">
        <f t="shared" ref="U6:U10" si="15">SUM(V6:Z6)</f>
        <v>285</v>
      </c>
      <c r="V6">
        <f t="shared" si="6"/>
        <v>95</v>
      </c>
      <c r="W6">
        <f t="shared" si="7"/>
        <v>95</v>
      </c>
      <c r="X6">
        <f t="shared" si="8"/>
        <v>95</v>
      </c>
      <c r="Y6">
        <f t="shared" si="9"/>
        <v>0</v>
      </c>
      <c r="Z6">
        <f t="shared" si="10"/>
        <v>0</v>
      </c>
      <c r="AA6">
        <f t="shared" si="11"/>
        <v>0</v>
      </c>
      <c r="AB6">
        <f t="shared" si="12"/>
        <v>0</v>
      </c>
      <c r="AD6" t="str">
        <f t="shared" si="13"/>
        <v/>
      </c>
      <c r="AE6" t="str">
        <f t="shared" si="13"/>
        <v/>
      </c>
      <c r="AF6">
        <f t="shared" si="13"/>
        <v>1</v>
      </c>
      <c r="AG6">
        <f t="shared" si="13"/>
        <v>1</v>
      </c>
      <c r="AH6">
        <f t="shared" si="13"/>
        <v>1</v>
      </c>
      <c r="AI6" t="str">
        <f t="shared" si="13"/>
        <v/>
      </c>
      <c r="AJ6" t="str">
        <f t="shared" si="13"/>
        <v/>
      </c>
      <c r="AK6" t="str">
        <f t="shared" si="13"/>
        <v/>
      </c>
      <c r="AL6" t="str">
        <f t="shared" si="13"/>
        <v/>
      </c>
      <c r="AM6" t="str">
        <f t="shared" si="13"/>
        <v/>
      </c>
      <c r="AN6" t="str">
        <f t="shared" si="13"/>
        <v/>
      </c>
    </row>
    <row r="7" spans="1:40" ht="15" customHeight="1" x14ac:dyDescent="0.35">
      <c r="A7" t="s">
        <v>116</v>
      </c>
      <c r="B7" s="6" t="s">
        <v>20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0</v>
      </c>
      <c r="O7" s="5" t="str">
        <f t="shared" si="1"/>
        <v>Ikke nok renn</v>
      </c>
      <c r="P7">
        <f t="shared" si="2"/>
        <v>5</v>
      </c>
      <c r="Q7">
        <f t="shared" si="3"/>
        <v>3</v>
      </c>
      <c r="R7" t="str">
        <f t="shared" si="14"/>
        <v>nei</v>
      </c>
      <c r="S7">
        <f t="shared" si="4"/>
        <v>0</v>
      </c>
      <c r="T7">
        <f t="shared" si="5"/>
        <v>0</v>
      </c>
      <c r="U7">
        <f t="shared" si="15"/>
        <v>0</v>
      </c>
      <c r="V7">
        <f t="shared" si="6"/>
        <v>0</v>
      </c>
      <c r="W7">
        <f t="shared" si="7"/>
        <v>0</v>
      </c>
      <c r="X7">
        <f t="shared" si="8"/>
        <v>0</v>
      </c>
      <c r="Y7">
        <f t="shared" si="9"/>
        <v>0</v>
      </c>
      <c r="Z7">
        <f t="shared" si="10"/>
        <v>0</v>
      </c>
      <c r="AA7">
        <f t="shared" si="11"/>
        <v>0</v>
      </c>
      <c r="AB7">
        <f t="shared" si="12"/>
        <v>0</v>
      </c>
      <c r="AD7" t="str">
        <f t="shared" si="13"/>
        <v/>
      </c>
      <c r="AE7" t="str">
        <f t="shared" si="13"/>
        <v/>
      </c>
      <c r="AF7" t="str">
        <f t="shared" si="13"/>
        <v/>
      </c>
      <c r="AG7" t="str">
        <f t="shared" si="13"/>
        <v/>
      </c>
      <c r="AH7" t="str">
        <f t="shared" si="13"/>
        <v/>
      </c>
      <c r="AI7" t="str">
        <f t="shared" si="13"/>
        <v/>
      </c>
      <c r="AJ7" t="str">
        <f t="shared" si="13"/>
        <v/>
      </c>
      <c r="AK7" t="str">
        <f t="shared" si="13"/>
        <v/>
      </c>
      <c r="AL7" t="str">
        <f t="shared" si="13"/>
        <v/>
      </c>
      <c r="AM7" t="str">
        <f t="shared" si="13"/>
        <v/>
      </c>
      <c r="AN7" t="str">
        <f t="shared" si="13"/>
        <v/>
      </c>
    </row>
    <row r="8" spans="1:40" ht="15" customHeight="1" x14ac:dyDescent="0.35">
      <c r="A8" t="s">
        <v>117</v>
      </c>
      <c r="B8" s="6" t="s">
        <v>20</v>
      </c>
      <c r="C8" s="5">
        <v>0</v>
      </c>
      <c r="D8" s="5">
        <v>0</v>
      </c>
      <c r="E8" s="5">
        <v>90</v>
      </c>
      <c r="F8" s="5">
        <v>0</v>
      </c>
      <c r="G8" s="5">
        <v>0</v>
      </c>
      <c r="H8" s="5">
        <v>0</v>
      </c>
      <c r="I8" s="5">
        <v>95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185</v>
      </c>
      <c r="O8" s="5" t="str">
        <f t="shared" si="1"/>
        <v>Ikke nok renn</v>
      </c>
      <c r="P8">
        <f t="shared" si="2"/>
        <v>3</v>
      </c>
      <c r="Q8">
        <f t="shared" si="3"/>
        <v>3</v>
      </c>
      <c r="R8" t="str">
        <f t="shared" si="14"/>
        <v>nei</v>
      </c>
      <c r="S8">
        <f t="shared" si="4"/>
        <v>2</v>
      </c>
      <c r="T8">
        <f t="shared" si="5"/>
        <v>0</v>
      </c>
      <c r="U8">
        <f t="shared" si="15"/>
        <v>185</v>
      </c>
      <c r="V8">
        <f t="shared" si="6"/>
        <v>95</v>
      </c>
      <c r="W8">
        <f t="shared" si="7"/>
        <v>90</v>
      </c>
      <c r="X8">
        <f t="shared" si="8"/>
        <v>0</v>
      </c>
      <c r="Y8">
        <f t="shared" si="9"/>
        <v>0</v>
      </c>
      <c r="Z8">
        <f t="shared" si="10"/>
        <v>0</v>
      </c>
      <c r="AA8">
        <f t="shared" si="11"/>
        <v>0</v>
      </c>
      <c r="AB8">
        <f t="shared" si="12"/>
        <v>0</v>
      </c>
      <c r="AD8" t="str">
        <f t="shared" si="13"/>
        <v/>
      </c>
      <c r="AE8" t="str">
        <f t="shared" si="13"/>
        <v/>
      </c>
      <c r="AF8">
        <f t="shared" si="13"/>
        <v>1</v>
      </c>
      <c r="AG8" t="str">
        <f t="shared" si="13"/>
        <v/>
      </c>
      <c r="AH8" t="str">
        <f t="shared" si="13"/>
        <v/>
      </c>
      <c r="AI8" t="str">
        <f t="shared" si="13"/>
        <v/>
      </c>
      <c r="AJ8">
        <f t="shared" si="13"/>
        <v>1</v>
      </c>
      <c r="AK8" t="str">
        <f t="shared" si="13"/>
        <v/>
      </c>
      <c r="AL8" t="str">
        <f t="shared" si="13"/>
        <v/>
      </c>
      <c r="AM8" t="str">
        <f t="shared" si="13"/>
        <v/>
      </c>
      <c r="AN8" t="str">
        <f t="shared" si="13"/>
        <v/>
      </c>
    </row>
    <row r="9" spans="1:40" ht="13.5" customHeight="1" x14ac:dyDescent="0.35">
      <c r="A9" t="s">
        <v>118</v>
      </c>
      <c r="B9" s="6" t="s">
        <v>119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 t="shared" si="2"/>
        <v>5</v>
      </c>
      <c r="Q9">
        <f t="shared" si="3"/>
        <v>3</v>
      </c>
      <c r="R9" t="str">
        <f t="shared" si="14"/>
        <v>nei</v>
      </c>
      <c r="S9">
        <f t="shared" si="4"/>
        <v>0</v>
      </c>
      <c r="T9">
        <f t="shared" si="5"/>
        <v>0</v>
      </c>
      <c r="U9">
        <f t="shared" si="15"/>
        <v>0</v>
      </c>
      <c r="V9">
        <f t="shared" si="6"/>
        <v>0</v>
      </c>
      <c r="W9">
        <f t="shared" si="7"/>
        <v>0</v>
      </c>
      <c r="X9">
        <f t="shared" si="8"/>
        <v>0</v>
      </c>
      <c r="Y9">
        <f t="shared" si="9"/>
        <v>0</v>
      </c>
      <c r="Z9">
        <f t="shared" si="10"/>
        <v>0</v>
      </c>
      <c r="AA9">
        <f t="shared" si="11"/>
        <v>0</v>
      </c>
      <c r="AB9">
        <f t="shared" si="12"/>
        <v>0</v>
      </c>
      <c r="AD9" t="str">
        <f t="shared" si="13"/>
        <v/>
      </c>
      <c r="AE9" t="str">
        <f t="shared" si="13"/>
        <v/>
      </c>
      <c r="AF9" t="str">
        <f t="shared" si="13"/>
        <v/>
      </c>
      <c r="AG9" t="str">
        <f t="shared" si="13"/>
        <v/>
      </c>
      <c r="AH9" t="str">
        <f t="shared" si="13"/>
        <v/>
      </c>
      <c r="AI9" t="str">
        <f t="shared" si="13"/>
        <v/>
      </c>
      <c r="AJ9" t="str">
        <f t="shared" si="13"/>
        <v/>
      </c>
      <c r="AK9" t="str">
        <f t="shared" si="13"/>
        <v/>
      </c>
      <c r="AL9" t="str">
        <f t="shared" si="13"/>
        <v/>
      </c>
      <c r="AM9" t="str">
        <f t="shared" si="13"/>
        <v/>
      </c>
      <c r="AN9" t="str">
        <f t="shared" si="13"/>
        <v/>
      </c>
    </row>
    <row r="10" spans="1:40" ht="13.5" customHeight="1" x14ac:dyDescent="0.35">
      <c r="A10" t="s">
        <v>120</v>
      </c>
      <c r="B10" s="6" t="s">
        <v>121</v>
      </c>
      <c r="C10" s="5">
        <v>0</v>
      </c>
      <c r="D10" s="5">
        <v>0</v>
      </c>
      <c r="E10" s="5">
        <v>85</v>
      </c>
      <c r="F10" s="5">
        <v>0</v>
      </c>
      <c r="G10" s="5">
        <v>0</v>
      </c>
      <c r="H10" s="5">
        <v>0</v>
      </c>
      <c r="I10" s="5">
        <v>90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175</v>
      </c>
      <c r="O10" s="5" t="str">
        <f t="shared" si="1"/>
        <v>Ikke nok renn</v>
      </c>
      <c r="P10">
        <f t="shared" si="2"/>
        <v>4</v>
      </c>
      <c r="Q10">
        <f t="shared" si="3"/>
        <v>3</v>
      </c>
      <c r="R10" t="str">
        <f t="shared" si="14"/>
        <v>nei</v>
      </c>
      <c r="S10">
        <f t="shared" si="4"/>
        <v>0</v>
      </c>
      <c r="T10">
        <f t="shared" si="5"/>
        <v>0</v>
      </c>
      <c r="U10">
        <f t="shared" si="15"/>
        <v>175</v>
      </c>
      <c r="V10">
        <f t="shared" si="6"/>
        <v>90</v>
      </c>
      <c r="W10">
        <f t="shared" si="7"/>
        <v>85</v>
      </c>
      <c r="X10">
        <f t="shared" si="8"/>
        <v>0</v>
      </c>
      <c r="Y10">
        <f t="shared" si="9"/>
        <v>0</v>
      </c>
      <c r="Z10">
        <f t="shared" si="10"/>
        <v>0</v>
      </c>
      <c r="AA10">
        <f t="shared" si="11"/>
        <v>0</v>
      </c>
      <c r="AB10">
        <f t="shared" si="12"/>
        <v>0</v>
      </c>
      <c r="AD10" t="str">
        <f t="shared" si="13"/>
        <v/>
      </c>
    </row>
    <row r="11" spans="1:40" ht="13.5" customHeight="1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4" xr:uid="{00000000-0009-0000-0000-000005000000}"/>
  <sortState xmlns:xlrd2="http://schemas.microsoft.com/office/spreadsheetml/2017/richdata2" ref="A5:AN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&amp;CEventuelle feil på listen kan meldes til Roar Lervik på mail: roar@lervikprivat.com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Knapp 1">
              <controlPr defaultSize="0" print="0" autoFill="0" autoPict="0" macro="[0]!Makro3">
                <anchor moveWithCells="1" sizeWithCells="1">
                  <from>
                    <xdr:col>1</xdr:col>
                    <xdr:colOff>69850</xdr:colOff>
                    <xdr:row>16</xdr:row>
                    <xdr:rowOff>31750</xdr:rowOff>
                  </from>
                  <to>
                    <xdr:col>2</xdr:col>
                    <xdr:colOff>908050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57150</xdr:colOff>
                    <xdr:row>26</xdr:row>
                    <xdr:rowOff>76200</xdr:rowOff>
                  </from>
                  <to>
                    <xdr:col>3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N19"/>
  <sheetViews>
    <sheetView zoomScaleNormal="100" workbookViewId="0">
      <selection activeCell="J13" sqref="J13"/>
    </sheetView>
  </sheetViews>
  <sheetFormatPr baseColWidth="10" defaultColWidth="8.7265625" defaultRowHeight="14.5" x14ac:dyDescent="0.35"/>
  <cols>
    <col min="1" max="1" width="29" bestFit="1" customWidth="1"/>
    <col min="2" max="2" width="16" bestFit="1" customWidth="1"/>
    <col min="3" max="3" width="14" bestFit="1" customWidth="1"/>
    <col min="4" max="4" width="9.453125" customWidth="1"/>
    <col min="5" max="5" width="9.1796875" customWidth="1"/>
    <col min="6" max="6" width="8.7265625" bestFit="1" customWidth="1"/>
    <col min="7" max="7" width="11.81640625" bestFit="1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122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A5" t="s">
        <v>123</v>
      </c>
      <c r="B5" t="s">
        <v>32</v>
      </c>
      <c r="C5" s="5">
        <v>95</v>
      </c>
      <c r="D5" s="5">
        <v>0</v>
      </c>
      <c r="E5" s="5">
        <v>100</v>
      </c>
      <c r="F5" s="5">
        <v>100</v>
      </c>
      <c r="G5" s="5">
        <v>100</v>
      </c>
      <c r="H5" s="5">
        <v>0</v>
      </c>
      <c r="I5" s="5">
        <v>0</v>
      </c>
      <c r="J5" s="5">
        <v>100</v>
      </c>
      <c r="K5" s="5">
        <v>0</v>
      </c>
      <c r="L5" s="5">
        <v>0</v>
      </c>
      <c r="M5" s="5">
        <v>0</v>
      </c>
      <c r="N5" s="5">
        <f>SUM(C5:M5)</f>
        <v>495</v>
      </c>
      <c r="O5" s="5">
        <f>IF(R5="ok",P5,"Ikke nok renn")</f>
        <v>1</v>
      </c>
      <c r="P5">
        <f>RANK(U5,$U$5:$U$10)</f>
        <v>1</v>
      </c>
      <c r="Q5">
        <f>RANK(T5,$T$5:$T$10)</f>
        <v>1</v>
      </c>
      <c r="R5" t="str">
        <f>IF(S5&gt;=3,"ok","nei")</f>
        <v>ok</v>
      </c>
      <c r="S5">
        <f>COUNT(AD5:AN5)</f>
        <v>5</v>
      </c>
      <c r="T5">
        <f>IF(O5="Ikke nok renn",,U5)</f>
        <v>495</v>
      </c>
      <c r="U5">
        <f>SUM(V5:Z5)</f>
        <v>495</v>
      </c>
      <c r="V5">
        <f>LARGE(C5:M5,1)</f>
        <v>100</v>
      </c>
      <c r="W5">
        <f>LARGE(C5:M5,2)</f>
        <v>100</v>
      </c>
      <c r="X5">
        <f>LARGE(C5:M5,3)</f>
        <v>100</v>
      </c>
      <c r="Y5">
        <f>LARGE(C5:M5,4)</f>
        <v>100</v>
      </c>
      <c r="Z5">
        <f>LARGE(C5:M5,5)</f>
        <v>95</v>
      </c>
      <c r="AA5">
        <f>LARGE(C5:M5,6)</f>
        <v>0</v>
      </c>
      <c r="AB5">
        <f t="shared" ref="AB5:AB10" si="0">LARGE(C5:M5,7)</f>
        <v>0</v>
      </c>
      <c r="AD5">
        <f t="shared" ref="AD5:AN8" si="1">IF(C5=0,"",1)</f>
        <v>1</v>
      </c>
      <c r="AE5" t="str">
        <f t="shared" si="1"/>
        <v/>
      </c>
      <c r="AF5">
        <f t="shared" si="1"/>
        <v>1</v>
      </c>
      <c r="AG5">
        <f t="shared" si="1"/>
        <v>1</v>
      </c>
      <c r="AH5">
        <f t="shared" si="1"/>
        <v>1</v>
      </c>
      <c r="AI5" t="str">
        <f t="shared" si="1"/>
        <v/>
      </c>
      <c r="AJ5" t="str">
        <f t="shared" si="1"/>
        <v/>
      </c>
      <c r="AK5">
        <f t="shared" si="1"/>
        <v>1</v>
      </c>
      <c r="AL5" t="str">
        <f t="shared" si="1"/>
        <v/>
      </c>
      <c r="AM5" t="str">
        <f t="shared" si="1"/>
        <v/>
      </c>
      <c r="AN5" t="str">
        <f t="shared" si="1"/>
        <v/>
      </c>
    </row>
    <row r="6" spans="1:40" ht="15" customHeight="1" x14ac:dyDescent="0.35">
      <c r="A6" t="s">
        <v>124</v>
      </c>
      <c r="B6" t="s">
        <v>93</v>
      </c>
      <c r="C6" s="5">
        <v>0</v>
      </c>
      <c r="D6" s="5">
        <v>0</v>
      </c>
      <c r="E6" s="5">
        <v>85</v>
      </c>
      <c r="F6" s="5">
        <v>0</v>
      </c>
      <c r="G6" s="5">
        <v>95</v>
      </c>
      <c r="H6" s="5">
        <v>0</v>
      </c>
      <c r="I6" s="5">
        <v>0</v>
      </c>
      <c r="J6" s="5">
        <v>90</v>
      </c>
      <c r="K6" s="5">
        <v>0</v>
      </c>
      <c r="L6" s="5">
        <v>0</v>
      </c>
      <c r="M6" s="5">
        <v>0</v>
      </c>
      <c r="N6" s="5">
        <f>SUM(C6:M6)</f>
        <v>270</v>
      </c>
      <c r="O6" s="5">
        <f>IF(R6="ok",P6,"Ikke nok renn")</f>
        <v>3</v>
      </c>
      <c r="P6">
        <f>RANK(U6,$U$5:$U$10)</f>
        <v>3</v>
      </c>
      <c r="Q6">
        <f>RANK(T6,$T$5:$T$10)</f>
        <v>3</v>
      </c>
      <c r="R6" t="str">
        <f t="shared" ref="R6:R10" si="2">IF(S6&gt;=3,"ok","nei")</f>
        <v>ok</v>
      </c>
      <c r="S6">
        <f>COUNT(AD6:AN6)</f>
        <v>3</v>
      </c>
      <c r="T6">
        <f>IF(O6="Ikke nok renn",,U6)</f>
        <v>270</v>
      </c>
      <c r="U6">
        <f t="shared" ref="U6:U10" si="3">SUM(V6:Z6)</f>
        <v>270</v>
      </c>
      <c r="V6">
        <f>LARGE(C6:M6,1)</f>
        <v>95</v>
      </c>
      <c r="W6">
        <f>LARGE(C6:M6,2)</f>
        <v>90</v>
      </c>
      <c r="X6">
        <f>LARGE(C6:M6,3)</f>
        <v>85</v>
      </c>
      <c r="Y6">
        <f>LARGE(C6:M6,4)</f>
        <v>0</v>
      </c>
      <c r="Z6">
        <f>LARGE(C6:M6,5)</f>
        <v>0</v>
      </c>
      <c r="AA6">
        <f>LARGE(C6:M6,6)</f>
        <v>0</v>
      </c>
      <c r="AB6">
        <f t="shared" si="0"/>
        <v>0</v>
      </c>
      <c r="AD6" t="str">
        <f t="shared" ref="AD6:AD10" si="4">IF(C6=0,"",1)</f>
        <v/>
      </c>
      <c r="AE6" t="str">
        <f t="shared" ref="AE6:AE10" si="5">IF(D6=0,"",1)</f>
        <v/>
      </c>
      <c r="AF6">
        <f t="shared" ref="AF6:AF10" si="6">IF(E6=0,"",1)</f>
        <v>1</v>
      </c>
      <c r="AG6" t="str">
        <f t="shared" ref="AG6:AG10" si="7">IF(F6=0,"",1)</f>
        <v/>
      </c>
      <c r="AH6">
        <f t="shared" ref="AH6:AH10" si="8">IF(G6=0,"",1)</f>
        <v>1</v>
      </c>
      <c r="AI6" t="str">
        <f t="shared" ref="AI6:AI10" si="9">IF(H6=0,"",1)</f>
        <v/>
      </c>
      <c r="AJ6" t="str">
        <f t="shared" ref="AJ6:AJ10" si="10">IF(I6=0,"",1)</f>
        <v/>
      </c>
      <c r="AK6">
        <f t="shared" si="1"/>
        <v>1</v>
      </c>
      <c r="AL6" t="str">
        <f t="shared" si="1"/>
        <v/>
      </c>
      <c r="AM6" t="str">
        <f t="shared" si="1"/>
        <v/>
      </c>
      <c r="AN6" t="str">
        <f t="shared" si="1"/>
        <v/>
      </c>
    </row>
    <row r="7" spans="1:40" ht="15" customHeight="1" x14ac:dyDescent="0.35">
      <c r="A7" t="s">
        <v>125</v>
      </c>
      <c r="B7" t="s">
        <v>93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>SUM(C7:M7)</f>
        <v>0</v>
      </c>
      <c r="O7" s="5" t="str">
        <f>IF(R7="ok",P7,"Ikke nok renn")</f>
        <v>Ikke nok renn</v>
      </c>
      <c r="P7">
        <f>RANK(U7,$U$5:$U$10)</f>
        <v>5</v>
      </c>
      <c r="Q7">
        <f>RANK(T7,$T$5:$T$10)</f>
        <v>4</v>
      </c>
      <c r="R7" t="str">
        <f t="shared" si="2"/>
        <v>nei</v>
      </c>
      <c r="S7">
        <f>COUNT(AD7:AN7)</f>
        <v>0</v>
      </c>
      <c r="T7">
        <f>IF(O7="Ikke nok renn",,U7)</f>
        <v>0</v>
      </c>
      <c r="U7">
        <f t="shared" si="3"/>
        <v>0</v>
      </c>
      <c r="V7">
        <f>LARGE(C7:M7,1)</f>
        <v>0</v>
      </c>
      <c r="W7">
        <f>LARGE(C7:M7,2)</f>
        <v>0</v>
      </c>
      <c r="X7">
        <f>LARGE(C7:M7,3)</f>
        <v>0</v>
      </c>
      <c r="Y7">
        <f>LARGE(C7:M7,4)</f>
        <v>0</v>
      </c>
      <c r="Z7">
        <f>LARGE(C7:M7,5)</f>
        <v>0</v>
      </c>
      <c r="AA7">
        <f>LARGE(C7:M7,6)</f>
        <v>0</v>
      </c>
      <c r="AB7">
        <f t="shared" si="0"/>
        <v>0</v>
      </c>
      <c r="AD7" t="str">
        <f t="shared" si="4"/>
        <v/>
      </c>
      <c r="AE7" t="str">
        <f t="shared" si="5"/>
        <v/>
      </c>
      <c r="AF7" t="str">
        <f t="shared" si="6"/>
        <v/>
      </c>
      <c r="AG7" t="str">
        <f t="shared" si="7"/>
        <v/>
      </c>
      <c r="AH7" t="str">
        <f t="shared" si="8"/>
        <v/>
      </c>
      <c r="AI7" t="str">
        <f t="shared" si="9"/>
        <v/>
      </c>
      <c r="AJ7" t="str">
        <f t="shared" si="10"/>
        <v/>
      </c>
      <c r="AK7" t="str">
        <f t="shared" si="1"/>
        <v/>
      </c>
      <c r="AL7" t="str">
        <f t="shared" si="1"/>
        <v/>
      </c>
      <c r="AM7" t="str">
        <f t="shared" si="1"/>
        <v/>
      </c>
      <c r="AN7" t="str">
        <f t="shared" si="1"/>
        <v/>
      </c>
    </row>
    <row r="8" spans="1:40" ht="15" customHeight="1" x14ac:dyDescent="0.35">
      <c r="A8" t="s">
        <v>126</v>
      </c>
      <c r="B8" t="s">
        <v>20</v>
      </c>
      <c r="C8" s="5">
        <v>0</v>
      </c>
      <c r="D8" s="5">
        <v>0</v>
      </c>
      <c r="E8" s="5">
        <v>95</v>
      </c>
      <c r="F8" s="5">
        <v>0</v>
      </c>
      <c r="G8" s="5">
        <v>0</v>
      </c>
      <c r="H8" s="5">
        <v>0</v>
      </c>
      <c r="I8" s="5">
        <v>100</v>
      </c>
      <c r="J8" s="5">
        <v>0</v>
      </c>
      <c r="K8" s="5">
        <v>0</v>
      </c>
      <c r="L8" s="5">
        <v>0</v>
      </c>
      <c r="M8" s="5">
        <v>0</v>
      </c>
      <c r="N8" s="5">
        <f>SUM(C8:M8)</f>
        <v>195</v>
      </c>
      <c r="O8" s="5" t="str">
        <f>IF(R8="ok",P8,"Ikke nok renn")</f>
        <v>Ikke nok renn</v>
      </c>
      <c r="P8">
        <f>RANK(U8,$U$5:$U$10)</f>
        <v>4</v>
      </c>
      <c r="Q8">
        <f>RANK(T8,$T$5:$T$10)</f>
        <v>4</v>
      </c>
      <c r="R8" t="str">
        <f t="shared" si="2"/>
        <v>nei</v>
      </c>
      <c r="S8">
        <f>COUNT(AD8:AN8)</f>
        <v>2</v>
      </c>
      <c r="T8">
        <f>IF(O8="Ikke nok renn",,U8)</f>
        <v>0</v>
      </c>
      <c r="U8">
        <f t="shared" si="3"/>
        <v>195</v>
      </c>
      <c r="V8">
        <f>LARGE(C8:M8,1)</f>
        <v>100</v>
      </c>
      <c r="W8">
        <f>LARGE(C8:M8,2)</f>
        <v>95</v>
      </c>
      <c r="X8">
        <f>LARGE(C8:M8,3)</f>
        <v>0</v>
      </c>
      <c r="Y8">
        <f>LARGE(C8:M8,4)</f>
        <v>0</v>
      </c>
      <c r="Z8">
        <f>LARGE(C8:M8,5)</f>
        <v>0</v>
      </c>
      <c r="AA8">
        <f>LARGE(C8:M8,6)</f>
        <v>0</v>
      </c>
      <c r="AB8">
        <f t="shared" si="0"/>
        <v>0</v>
      </c>
      <c r="AD8" t="str">
        <f t="shared" si="4"/>
        <v/>
      </c>
      <c r="AE8" t="str">
        <f t="shared" si="5"/>
        <v/>
      </c>
      <c r="AF8">
        <f t="shared" si="6"/>
        <v>1</v>
      </c>
      <c r="AG8" t="str">
        <f t="shared" si="7"/>
        <v/>
      </c>
      <c r="AH8" t="str">
        <f t="shared" si="8"/>
        <v/>
      </c>
      <c r="AI8" t="str">
        <f t="shared" si="9"/>
        <v/>
      </c>
      <c r="AJ8">
        <f t="shared" si="10"/>
        <v>1</v>
      </c>
      <c r="AK8" t="str">
        <f t="shared" si="1"/>
        <v/>
      </c>
      <c r="AL8" t="str">
        <f t="shared" si="1"/>
        <v/>
      </c>
      <c r="AM8" t="str">
        <f t="shared" si="1"/>
        <v/>
      </c>
      <c r="AN8" t="str">
        <f t="shared" si="1"/>
        <v/>
      </c>
    </row>
    <row r="9" spans="1:40" ht="15" customHeight="1" x14ac:dyDescent="0.35">
      <c r="A9" t="s">
        <v>127</v>
      </c>
      <c r="B9" t="s">
        <v>20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 t="str">
        <f t="shared" ref="O9:O10" si="11">IF(R9="ok",P9,"Ikke nok renn")</f>
        <v>Ikke nok renn</v>
      </c>
      <c r="P9">
        <f t="shared" ref="P9:P10" si="12">RANK(U9,$U$5:$U$10)</f>
        <v>5</v>
      </c>
      <c r="R9" t="str">
        <f t="shared" si="2"/>
        <v>nei</v>
      </c>
      <c r="S9">
        <f t="shared" ref="S9:S10" si="13">COUNT(AD9:AN9)</f>
        <v>0</v>
      </c>
      <c r="T9">
        <f t="shared" ref="T9:T10" si="14">IF(O9="Ikke nok renn",,U9)</f>
        <v>0</v>
      </c>
      <c r="U9">
        <f t="shared" si="3"/>
        <v>0</v>
      </c>
      <c r="V9">
        <f t="shared" ref="V9:V10" si="15">LARGE(C9:M9,1)</f>
        <v>0</v>
      </c>
      <c r="W9">
        <f t="shared" ref="W9:W10" si="16">LARGE(C9:M9,2)</f>
        <v>0</v>
      </c>
      <c r="X9">
        <f t="shared" ref="X9:X10" si="17">LARGE(C9:M9,3)</f>
        <v>0</v>
      </c>
      <c r="Y9">
        <f t="shared" ref="Y9:Y10" si="18">LARGE(C9:M9,4)</f>
        <v>0</v>
      </c>
      <c r="Z9">
        <f t="shared" ref="Z9:Z10" si="19">LARGE(C9:M9,5)</f>
        <v>0</v>
      </c>
      <c r="AB9">
        <f t="shared" si="0"/>
        <v>0</v>
      </c>
      <c r="AD9" t="str">
        <f t="shared" si="4"/>
        <v/>
      </c>
      <c r="AE9" t="str">
        <f t="shared" si="5"/>
        <v/>
      </c>
      <c r="AF9" t="str">
        <f t="shared" si="6"/>
        <v/>
      </c>
      <c r="AG9" t="str">
        <f t="shared" si="7"/>
        <v/>
      </c>
      <c r="AH9" t="str">
        <f t="shared" si="8"/>
        <v/>
      </c>
      <c r="AI9" t="str">
        <f t="shared" si="9"/>
        <v/>
      </c>
      <c r="AJ9" t="str">
        <f t="shared" si="10"/>
        <v/>
      </c>
    </row>
    <row r="10" spans="1:40" x14ac:dyDescent="0.35">
      <c r="A10" t="s">
        <v>128</v>
      </c>
      <c r="B10" t="s">
        <v>32</v>
      </c>
      <c r="C10" s="5">
        <v>100</v>
      </c>
      <c r="D10" s="5">
        <v>0</v>
      </c>
      <c r="E10" s="5">
        <v>90</v>
      </c>
      <c r="F10" s="5">
        <v>95</v>
      </c>
      <c r="G10" s="5">
        <v>0</v>
      </c>
      <c r="H10" s="5">
        <v>0</v>
      </c>
      <c r="I10" s="5">
        <v>95</v>
      </c>
      <c r="J10" s="5">
        <v>95</v>
      </c>
      <c r="K10" s="5">
        <v>0</v>
      </c>
      <c r="L10" s="5"/>
      <c r="M10" s="5"/>
      <c r="N10" s="5">
        <v>0</v>
      </c>
      <c r="O10" s="5">
        <f t="shared" si="11"/>
        <v>2</v>
      </c>
      <c r="P10">
        <f t="shared" si="12"/>
        <v>2</v>
      </c>
      <c r="R10" t="str">
        <f t="shared" si="2"/>
        <v>ok</v>
      </c>
      <c r="S10">
        <f t="shared" si="13"/>
        <v>4</v>
      </c>
      <c r="T10">
        <f t="shared" si="14"/>
        <v>475</v>
      </c>
      <c r="U10">
        <f t="shared" si="3"/>
        <v>475</v>
      </c>
      <c r="V10">
        <f t="shared" si="15"/>
        <v>100</v>
      </c>
      <c r="W10">
        <f t="shared" si="16"/>
        <v>95</v>
      </c>
      <c r="X10">
        <f t="shared" si="17"/>
        <v>95</v>
      </c>
      <c r="Y10">
        <f t="shared" si="18"/>
        <v>95</v>
      </c>
      <c r="Z10">
        <f t="shared" si="19"/>
        <v>90</v>
      </c>
      <c r="AB10">
        <f t="shared" si="0"/>
        <v>0</v>
      </c>
      <c r="AD10">
        <f t="shared" si="4"/>
        <v>1</v>
      </c>
      <c r="AE10" t="str">
        <f t="shared" si="5"/>
        <v/>
      </c>
      <c r="AF10">
        <f t="shared" si="6"/>
        <v>1</v>
      </c>
      <c r="AG10">
        <f t="shared" si="7"/>
        <v>1</v>
      </c>
      <c r="AH10" t="str">
        <f t="shared" si="8"/>
        <v/>
      </c>
      <c r="AI10" t="str">
        <f t="shared" si="9"/>
        <v/>
      </c>
      <c r="AJ10">
        <f t="shared" si="10"/>
        <v>1</v>
      </c>
    </row>
    <row r="11" spans="1:40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40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40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40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autoFilter ref="A2:AJ9" xr:uid="{00000000-0009-0000-0000-000006000000}"/>
  <sortState xmlns:xlrd2="http://schemas.microsoft.com/office/spreadsheetml/2017/richdata2" ref="A5:AN8">
    <sortCondition descending="1" ref="N5:N8"/>
  </sortState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Knapp 1">
              <controlPr defaultSize="0" print="0" autoFill="0" autoPict="0" macro="[0]!Makro5">
                <anchor moveWithCells="1" sizeWithCells="1">
                  <from>
                    <xdr:col>1</xdr:col>
                    <xdr:colOff>31750</xdr:colOff>
                    <xdr:row>15</xdr:row>
                    <xdr:rowOff>0</xdr:rowOff>
                  </from>
                  <to>
                    <xdr:col>3</xdr:col>
                    <xdr:colOff>107950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Knapp 2">
              <controlPr defaultSize="0" print="0" autoFill="0" autoPict="0" macro="[0]!skrivutside">
                <anchor moveWithCells="1" sizeWithCells="1">
                  <from>
                    <xdr:col>0</xdr:col>
                    <xdr:colOff>1924050</xdr:colOff>
                    <xdr:row>22</xdr:row>
                    <xdr:rowOff>152400</xdr:rowOff>
                  </from>
                  <to>
                    <xdr:col>3</xdr:col>
                    <xdr:colOff>222250</xdr:colOff>
                    <xdr:row>26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>
    <pageSetUpPr fitToPage="1"/>
  </sheetPr>
  <dimension ref="A1:AN20"/>
  <sheetViews>
    <sheetView zoomScaleNormal="100" workbookViewId="0">
      <selection activeCell="U5" sqref="U5:U12"/>
    </sheetView>
  </sheetViews>
  <sheetFormatPr baseColWidth="10" defaultColWidth="8.7265625" defaultRowHeight="14.5" x14ac:dyDescent="0.35"/>
  <cols>
    <col min="1" max="1" width="29" bestFit="1" customWidth="1"/>
    <col min="2" max="2" width="18.81640625" bestFit="1" customWidth="1"/>
    <col min="3" max="3" width="14" bestFit="1" customWidth="1"/>
    <col min="4" max="4" width="9.72656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40" ht="18.5" x14ac:dyDescent="0.45">
      <c r="A1" s="4" t="str">
        <f>Sheet1!$C$2</f>
        <v>SBM cup sammenlagt 2024/2025</v>
      </c>
      <c r="B1" s="2"/>
      <c r="C1" s="1"/>
    </row>
    <row r="2" spans="1:40" ht="33" customHeight="1" x14ac:dyDescent="0.45">
      <c r="A2" s="4" t="s">
        <v>129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B2" s="3" t="s">
        <v>75</v>
      </c>
      <c r="AD2" s="3" t="s">
        <v>76</v>
      </c>
      <c r="AE2" s="3" t="s">
        <v>77</v>
      </c>
      <c r="AF2" s="3" t="s">
        <v>78</v>
      </c>
      <c r="AG2" s="3" t="s">
        <v>79</v>
      </c>
      <c r="AH2" s="3" t="s">
        <v>80</v>
      </c>
      <c r="AI2" s="3" t="s">
        <v>81</v>
      </c>
      <c r="AJ2" s="3" t="s">
        <v>82</v>
      </c>
      <c r="AK2" s="3" t="s">
        <v>83</v>
      </c>
      <c r="AL2" s="3" t="s">
        <v>84</v>
      </c>
      <c r="AM2" s="3" t="s">
        <v>85</v>
      </c>
      <c r="AN2" s="3" t="s">
        <v>86</v>
      </c>
    </row>
    <row r="3" spans="1:40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40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40" ht="15" customHeight="1" x14ac:dyDescent="0.35"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f t="shared" ref="N5:N12" si="0">SUM(C5:M5)</f>
        <v>0</v>
      </c>
      <c r="O5" s="5" t="str">
        <f t="shared" ref="O5:O12" si="1">IF(R5="ok",P5,"Ikke nok renn")</f>
        <v>Ikke nok renn</v>
      </c>
      <c r="P5">
        <f>RANK(U5,$U$5:$U$10)</f>
        <v>1</v>
      </c>
      <c r="Q5">
        <f>RANK(T5,$T$5:$T$16)</f>
        <v>1</v>
      </c>
      <c r="R5" t="str">
        <f>IF(S5&gt;=3,"ok","nei")</f>
        <v>nei</v>
      </c>
      <c r="S5">
        <f t="shared" ref="S5:S12" si="2">COUNT(AD5:AN5)</f>
        <v>0</v>
      </c>
      <c r="T5">
        <f t="shared" ref="T5:T12" si="3">IF(O5="Ikke nok renn",,U5)</f>
        <v>0</v>
      </c>
      <c r="U5">
        <f>SUM(V5:Z5)</f>
        <v>0</v>
      </c>
      <c r="V5">
        <f t="shared" ref="V5:V12" si="4">LARGE(C5:M5,1)</f>
        <v>0</v>
      </c>
      <c r="W5">
        <f t="shared" ref="W5:W12" si="5">LARGE(C5:M5,2)</f>
        <v>0</v>
      </c>
      <c r="X5">
        <f t="shared" ref="X5:X12" si="6">LARGE(C5:M5,3)</f>
        <v>0</v>
      </c>
      <c r="Y5">
        <f t="shared" ref="Y5:Y12" si="7">LARGE(C5:M5,4)</f>
        <v>0</v>
      </c>
      <c r="Z5">
        <f t="shared" ref="Z5:Z12" si="8">LARGE(C5:M5,5)</f>
        <v>0</v>
      </c>
      <c r="AA5">
        <f t="shared" ref="AA5:AA12" si="9">LARGE(C5:M5,6)</f>
        <v>0</v>
      </c>
      <c r="AB5">
        <f t="shared" ref="AB5:AB12" si="10">LARGE(C5:M5,7)</f>
        <v>0</v>
      </c>
      <c r="AD5" t="str">
        <f t="shared" ref="AD5:AN5" si="11">IF(C5=0,"",1)</f>
        <v/>
      </c>
      <c r="AE5" t="str">
        <f t="shared" si="11"/>
        <v/>
      </c>
      <c r="AF5" t="str">
        <f t="shared" si="11"/>
        <v/>
      </c>
      <c r="AG5" t="str">
        <f t="shared" si="11"/>
        <v/>
      </c>
      <c r="AH5" t="str">
        <f t="shared" si="11"/>
        <v/>
      </c>
      <c r="AI5" t="str">
        <f t="shared" si="11"/>
        <v/>
      </c>
      <c r="AJ5" t="str">
        <f t="shared" si="11"/>
        <v/>
      </c>
      <c r="AK5" t="str">
        <f t="shared" si="11"/>
        <v/>
      </c>
      <c r="AL5" t="str">
        <f t="shared" si="11"/>
        <v/>
      </c>
      <c r="AM5" t="str">
        <f t="shared" si="11"/>
        <v/>
      </c>
      <c r="AN5" t="str">
        <f t="shared" si="11"/>
        <v/>
      </c>
    </row>
    <row r="6" spans="1:40" ht="15" customHeight="1" x14ac:dyDescent="0.35"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si="0"/>
        <v>0</v>
      </c>
      <c r="O6" s="5" t="str">
        <f t="shared" si="1"/>
        <v>Ikke nok renn</v>
      </c>
      <c r="P6">
        <f>RANK(U6,$U$5:$U$10)</f>
        <v>1</v>
      </c>
      <c r="Q6">
        <f>RANK(T6,$T$5:$T$10)</f>
        <v>1</v>
      </c>
      <c r="R6" t="str">
        <f t="shared" ref="R6:R12" si="12">IF(S6&gt;=3,"ok","nei")</f>
        <v>nei</v>
      </c>
      <c r="S6">
        <f t="shared" si="2"/>
        <v>0</v>
      </c>
      <c r="T6">
        <f t="shared" si="3"/>
        <v>0</v>
      </c>
      <c r="U6">
        <f t="shared" ref="U6:U12" si="13">SUM(V6:Z6)</f>
        <v>0</v>
      </c>
      <c r="V6">
        <f t="shared" si="4"/>
        <v>0</v>
      </c>
      <c r="W6">
        <f t="shared" si="5"/>
        <v>0</v>
      </c>
      <c r="X6">
        <f t="shared" si="6"/>
        <v>0</v>
      </c>
      <c r="Y6">
        <f t="shared" si="7"/>
        <v>0</v>
      </c>
      <c r="Z6">
        <f t="shared" si="8"/>
        <v>0</v>
      </c>
      <c r="AA6">
        <f t="shared" si="9"/>
        <v>0</v>
      </c>
      <c r="AB6">
        <f t="shared" si="10"/>
        <v>0</v>
      </c>
      <c r="AD6" t="str">
        <f t="shared" ref="AD6:AL12" si="14">IF(C6=0,"",1)</f>
        <v/>
      </c>
      <c r="AE6" t="str">
        <f t="shared" si="14"/>
        <v/>
      </c>
      <c r="AF6" t="str">
        <f t="shared" si="14"/>
        <v/>
      </c>
      <c r="AG6" t="str">
        <f t="shared" si="14"/>
        <v/>
      </c>
      <c r="AH6" t="str">
        <f t="shared" si="14"/>
        <v/>
      </c>
      <c r="AI6" t="str">
        <f t="shared" si="14"/>
        <v/>
      </c>
      <c r="AJ6" t="str">
        <f t="shared" si="14"/>
        <v/>
      </c>
      <c r="AK6" t="str">
        <f t="shared" si="14"/>
        <v/>
      </c>
      <c r="AL6" t="str">
        <f t="shared" si="14"/>
        <v/>
      </c>
      <c r="AM6" t="str">
        <f>IF(M6=0,"",1)</f>
        <v/>
      </c>
      <c r="AN6" t="str">
        <f t="shared" ref="AN6:AN12" si="15">IF(M6=0,"",1)</f>
        <v/>
      </c>
    </row>
    <row r="7" spans="1:40" x14ac:dyDescent="0.35"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0</v>
      </c>
      <c r="O7" s="5" t="str">
        <f t="shared" si="1"/>
        <v>Ikke nok renn</v>
      </c>
      <c r="P7">
        <f>RANK(U7,$U$5:$U$16)</f>
        <v>1</v>
      </c>
      <c r="Q7">
        <f>RANK(T7,$T$5:$T$16)</f>
        <v>1</v>
      </c>
      <c r="R7" t="str">
        <f t="shared" si="12"/>
        <v>nei</v>
      </c>
      <c r="S7">
        <f t="shared" si="2"/>
        <v>0</v>
      </c>
      <c r="T7">
        <f t="shared" si="3"/>
        <v>0</v>
      </c>
      <c r="U7">
        <f t="shared" si="13"/>
        <v>0</v>
      </c>
      <c r="V7">
        <f t="shared" si="4"/>
        <v>0</v>
      </c>
      <c r="W7">
        <f t="shared" si="5"/>
        <v>0</v>
      </c>
      <c r="X7">
        <f t="shared" si="6"/>
        <v>0</v>
      </c>
      <c r="Y7">
        <f t="shared" si="7"/>
        <v>0</v>
      </c>
      <c r="Z7">
        <f t="shared" si="8"/>
        <v>0</v>
      </c>
      <c r="AA7">
        <f t="shared" si="9"/>
        <v>0</v>
      </c>
      <c r="AB7">
        <f t="shared" si="10"/>
        <v>0</v>
      </c>
      <c r="AD7" t="str">
        <f t="shared" si="14"/>
        <v/>
      </c>
      <c r="AE7" t="str">
        <f t="shared" si="14"/>
        <v/>
      </c>
      <c r="AF7" t="str">
        <f t="shared" si="14"/>
        <v/>
      </c>
      <c r="AG7" t="str">
        <f t="shared" si="14"/>
        <v/>
      </c>
      <c r="AH7" t="str">
        <f t="shared" si="14"/>
        <v/>
      </c>
      <c r="AI7" t="str">
        <f t="shared" si="14"/>
        <v/>
      </c>
      <c r="AJ7" t="str">
        <f t="shared" si="14"/>
        <v/>
      </c>
      <c r="AK7" t="str">
        <f t="shared" si="14"/>
        <v/>
      </c>
      <c r="AL7" t="str">
        <f t="shared" si="14"/>
        <v/>
      </c>
      <c r="AM7" t="str">
        <f>IF(M7=0,"",1)</f>
        <v/>
      </c>
      <c r="AN7" t="str">
        <f t="shared" si="15"/>
        <v/>
      </c>
    </row>
    <row r="8" spans="1:40" ht="15" customHeight="1" x14ac:dyDescent="0.35">
      <c r="B8" s="6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0"/>
        <v>0</v>
      </c>
      <c r="O8" s="5" t="str">
        <f t="shared" si="1"/>
        <v>Ikke nok renn</v>
      </c>
      <c r="P8">
        <f>RANK(U8,$U$5:$U$16)</f>
        <v>1</v>
      </c>
      <c r="Q8">
        <f>RANK(T8,$T$5:$T$16)</f>
        <v>1</v>
      </c>
      <c r="R8" t="str">
        <f t="shared" si="12"/>
        <v>nei</v>
      </c>
      <c r="S8">
        <f t="shared" si="2"/>
        <v>0</v>
      </c>
      <c r="T8">
        <f t="shared" si="3"/>
        <v>0</v>
      </c>
      <c r="U8">
        <f t="shared" si="13"/>
        <v>0</v>
      </c>
      <c r="V8">
        <f t="shared" si="4"/>
        <v>0</v>
      </c>
      <c r="W8">
        <f t="shared" si="5"/>
        <v>0</v>
      </c>
      <c r="X8">
        <f t="shared" si="6"/>
        <v>0</v>
      </c>
      <c r="Y8">
        <f t="shared" si="7"/>
        <v>0</v>
      </c>
      <c r="Z8">
        <f t="shared" si="8"/>
        <v>0</v>
      </c>
      <c r="AA8">
        <f t="shared" si="9"/>
        <v>0</v>
      </c>
      <c r="AB8">
        <f t="shared" si="10"/>
        <v>0</v>
      </c>
      <c r="AD8" t="str">
        <f t="shared" si="14"/>
        <v/>
      </c>
      <c r="AE8" t="str">
        <f t="shared" si="14"/>
        <v/>
      </c>
      <c r="AF8" t="str">
        <f t="shared" si="14"/>
        <v/>
      </c>
      <c r="AG8" t="str">
        <f t="shared" si="14"/>
        <v/>
      </c>
      <c r="AH8" t="str">
        <f t="shared" si="14"/>
        <v/>
      </c>
      <c r="AI8" t="str">
        <f t="shared" si="14"/>
        <v/>
      </c>
      <c r="AJ8" t="str">
        <f t="shared" si="14"/>
        <v/>
      </c>
      <c r="AK8" t="str">
        <f t="shared" si="14"/>
        <v/>
      </c>
      <c r="AL8" t="str">
        <f t="shared" si="14"/>
        <v/>
      </c>
      <c r="AM8" t="str">
        <f>IF(M8=0,"",1)</f>
        <v/>
      </c>
      <c r="AN8" t="str">
        <f t="shared" si="15"/>
        <v/>
      </c>
    </row>
    <row r="9" spans="1:40" ht="15" customHeight="1" x14ac:dyDescent="0.35">
      <c r="B9" s="6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0</v>
      </c>
      <c r="O9" s="5" t="str">
        <f t="shared" si="1"/>
        <v>Ikke nok renn</v>
      </c>
      <c r="P9">
        <f>RANK(U9,$U$5:$U$10)</f>
        <v>1</v>
      </c>
      <c r="Q9">
        <f>RANK(T9,$T$5:$T$10)</f>
        <v>1</v>
      </c>
      <c r="R9" t="str">
        <f t="shared" si="12"/>
        <v>nei</v>
      </c>
      <c r="S9">
        <f t="shared" si="2"/>
        <v>0</v>
      </c>
      <c r="T9">
        <f t="shared" si="3"/>
        <v>0</v>
      </c>
      <c r="U9">
        <f t="shared" si="13"/>
        <v>0</v>
      </c>
      <c r="V9">
        <f t="shared" si="4"/>
        <v>0</v>
      </c>
      <c r="W9">
        <f t="shared" si="5"/>
        <v>0</v>
      </c>
      <c r="X9">
        <f t="shared" si="6"/>
        <v>0</v>
      </c>
      <c r="Y9">
        <f t="shared" si="7"/>
        <v>0</v>
      </c>
      <c r="Z9">
        <f t="shared" si="8"/>
        <v>0</v>
      </c>
      <c r="AA9">
        <f t="shared" si="9"/>
        <v>0</v>
      </c>
      <c r="AB9">
        <f t="shared" si="10"/>
        <v>0</v>
      </c>
      <c r="AD9" t="str">
        <f t="shared" si="14"/>
        <v/>
      </c>
      <c r="AE9" t="str">
        <f t="shared" si="14"/>
        <v/>
      </c>
      <c r="AF9" t="str">
        <f t="shared" si="14"/>
        <v/>
      </c>
      <c r="AG9" t="str">
        <f t="shared" si="14"/>
        <v/>
      </c>
      <c r="AH9" t="str">
        <f t="shared" si="14"/>
        <v/>
      </c>
      <c r="AI9" t="str">
        <f t="shared" si="14"/>
        <v/>
      </c>
      <c r="AJ9" t="str">
        <f t="shared" si="14"/>
        <v/>
      </c>
      <c r="AK9" t="str">
        <f t="shared" si="14"/>
        <v/>
      </c>
      <c r="AL9" t="str">
        <f t="shared" si="14"/>
        <v/>
      </c>
      <c r="AM9" t="str">
        <f>IF(L9=0,"",1)</f>
        <v/>
      </c>
      <c r="AN9" t="str">
        <f t="shared" si="15"/>
        <v/>
      </c>
    </row>
    <row r="10" spans="1:40" x14ac:dyDescent="0.35">
      <c r="B10" s="6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 t="shared" si="0"/>
        <v>0</v>
      </c>
      <c r="O10" s="5" t="str">
        <f t="shared" si="1"/>
        <v>Ikke nok renn</v>
      </c>
      <c r="P10">
        <f>RANK(U10,$U$5:$U$16)</f>
        <v>1</v>
      </c>
      <c r="Q10">
        <f>RANK(T10,$T$5:$T$16)</f>
        <v>1</v>
      </c>
      <c r="R10" t="str">
        <f t="shared" si="12"/>
        <v>nei</v>
      </c>
      <c r="S10">
        <f t="shared" si="2"/>
        <v>0</v>
      </c>
      <c r="T10">
        <f t="shared" si="3"/>
        <v>0</v>
      </c>
      <c r="U10">
        <f t="shared" si="13"/>
        <v>0</v>
      </c>
      <c r="V10">
        <f t="shared" si="4"/>
        <v>0</v>
      </c>
      <c r="W10">
        <f t="shared" si="5"/>
        <v>0</v>
      </c>
      <c r="X10">
        <f t="shared" si="6"/>
        <v>0</v>
      </c>
      <c r="Y10">
        <f t="shared" si="7"/>
        <v>0</v>
      </c>
      <c r="Z10">
        <f t="shared" si="8"/>
        <v>0</v>
      </c>
      <c r="AA10">
        <f t="shared" si="9"/>
        <v>0</v>
      </c>
      <c r="AB10">
        <f t="shared" si="10"/>
        <v>0</v>
      </c>
      <c r="AD10" t="str">
        <f t="shared" si="14"/>
        <v/>
      </c>
      <c r="AE10" t="str">
        <f t="shared" si="14"/>
        <v/>
      </c>
      <c r="AF10" t="str">
        <f t="shared" si="14"/>
        <v/>
      </c>
      <c r="AG10" t="str">
        <f t="shared" si="14"/>
        <v/>
      </c>
      <c r="AH10" t="str">
        <f t="shared" si="14"/>
        <v/>
      </c>
      <c r="AI10" t="str">
        <f t="shared" si="14"/>
        <v/>
      </c>
      <c r="AJ10" t="str">
        <f t="shared" si="14"/>
        <v/>
      </c>
      <c r="AK10" t="str">
        <f t="shared" si="14"/>
        <v/>
      </c>
      <c r="AL10" t="str">
        <f t="shared" si="14"/>
        <v/>
      </c>
      <c r="AM10" t="str">
        <f>IF(L10=0,"",1)</f>
        <v/>
      </c>
      <c r="AN10" t="str">
        <f t="shared" si="15"/>
        <v/>
      </c>
    </row>
    <row r="11" spans="1:40" x14ac:dyDescent="0.35">
      <c r="B11" s="6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0</v>
      </c>
      <c r="O11" s="5" t="str">
        <f t="shared" si="1"/>
        <v>Ikke nok renn</v>
      </c>
      <c r="P11">
        <f>RANK(U11,$U$5:$U$16)</f>
        <v>1</v>
      </c>
      <c r="Q11">
        <f>RANK(T11,$T$5:$T$16)</f>
        <v>1</v>
      </c>
      <c r="R11" t="str">
        <f t="shared" si="12"/>
        <v>nei</v>
      </c>
      <c r="S11">
        <f t="shared" si="2"/>
        <v>0</v>
      </c>
      <c r="T11">
        <f t="shared" si="3"/>
        <v>0</v>
      </c>
      <c r="U11">
        <f t="shared" si="13"/>
        <v>0</v>
      </c>
      <c r="V11">
        <f t="shared" si="4"/>
        <v>0</v>
      </c>
      <c r="W11">
        <f t="shared" si="5"/>
        <v>0</v>
      </c>
      <c r="X11">
        <f t="shared" si="6"/>
        <v>0</v>
      </c>
      <c r="Y11">
        <f t="shared" si="7"/>
        <v>0</v>
      </c>
      <c r="Z11">
        <f t="shared" si="8"/>
        <v>0</v>
      </c>
      <c r="AA11">
        <f t="shared" si="9"/>
        <v>0</v>
      </c>
      <c r="AB11">
        <f t="shared" si="10"/>
        <v>0</v>
      </c>
      <c r="AD11" t="str">
        <f t="shared" si="14"/>
        <v/>
      </c>
      <c r="AE11" t="str">
        <f t="shared" si="14"/>
        <v/>
      </c>
      <c r="AF11" t="str">
        <f t="shared" si="14"/>
        <v/>
      </c>
      <c r="AG11" t="str">
        <f t="shared" si="14"/>
        <v/>
      </c>
      <c r="AH11" t="str">
        <f t="shared" si="14"/>
        <v/>
      </c>
      <c r="AI11" t="str">
        <f t="shared" si="14"/>
        <v/>
      </c>
      <c r="AJ11" t="str">
        <f t="shared" si="14"/>
        <v/>
      </c>
      <c r="AK11" t="str">
        <f t="shared" si="14"/>
        <v/>
      </c>
      <c r="AL11" t="str">
        <f t="shared" si="14"/>
        <v/>
      </c>
      <c r="AM11" t="str">
        <f>IF(L11=0,"",1)</f>
        <v/>
      </c>
      <c r="AN11" t="str">
        <f t="shared" si="15"/>
        <v/>
      </c>
    </row>
    <row r="12" spans="1:40" x14ac:dyDescent="0.35">
      <c r="B12" s="6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0</v>
      </c>
      <c r="O12" s="5" t="str">
        <f t="shared" si="1"/>
        <v>Ikke nok renn</v>
      </c>
      <c r="P12">
        <f>RANK(U12,$U$5:$U$16)</f>
        <v>1</v>
      </c>
      <c r="Q12">
        <f>RANK(T12,$T$5:$T$16)</f>
        <v>1</v>
      </c>
      <c r="R12" t="str">
        <f t="shared" si="12"/>
        <v>nei</v>
      </c>
      <c r="S12">
        <f t="shared" si="2"/>
        <v>0</v>
      </c>
      <c r="T12">
        <f t="shared" si="3"/>
        <v>0</v>
      </c>
      <c r="U12">
        <f t="shared" si="13"/>
        <v>0</v>
      </c>
      <c r="V12">
        <f t="shared" si="4"/>
        <v>0</v>
      </c>
      <c r="W12">
        <f t="shared" si="5"/>
        <v>0</v>
      </c>
      <c r="X12">
        <f t="shared" si="6"/>
        <v>0</v>
      </c>
      <c r="Y12">
        <f t="shared" si="7"/>
        <v>0</v>
      </c>
      <c r="Z12">
        <f t="shared" si="8"/>
        <v>0</v>
      </c>
      <c r="AA12">
        <f t="shared" si="9"/>
        <v>0</v>
      </c>
      <c r="AB12">
        <f t="shared" si="10"/>
        <v>0</v>
      </c>
      <c r="AD12" t="str">
        <f t="shared" si="14"/>
        <v/>
      </c>
      <c r="AE12" t="str">
        <f t="shared" si="14"/>
        <v/>
      </c>
      <c r="AF12" t="str">
        <f t="shared" si="14"/>
        <v/>
      </c>
      <c r="AG12" t="str">
        <f t="shared" si="14"/>
        <v/>
      </c>
      <c r="AH12" t="str">
        <f t="shared" si="14"/>
        <v/>
      </c>
      <c r="AI12" t="str">
        <f t="shared" si="14"/>
        <v/>
      </c>
      <c r="AJ12" t="str">
        <f t="shared" si="14"/>
        <v/>
      </c>
      <c r="AK12" t="str">
        <f t="shared" si="14"/>
        <v/>
      </c>
      <c r="AL12" t="str">
        <f t="shared" si="14"/>
        <v/>
      </c>
      <c r="AM12" t="str">
        <f>IF(M12=0,"",1)</f>
        <v/>
      </c>
      <c r="AN12" t="str">
        <f t="shared" si="15"/>
        <v/>
      </c>
    </row>
    <row r="14" spans="1:40" x14ac:dyDescent="0.35"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40" x14ac:dyDescent="0.35"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40" x14ac:dyDescent="0.35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J14" xr:uid="{00000000-0009-0000-0000-000007000000}"/>
  <sortState xmlns:xlrd2="http://schemas.microsoft.com/office/spreadsheetml/2017/richdata2" ref="A5:AN12">
    <sortCondition descending="1" ref="N5:N12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Knapp 1">
              <controlPr defaultSize="0" print="0" autoFill="0" autoPict="0" macro="[0]!Makro4">
                <anchor moveWithCells="1" sizeWithCells="1">
                  <from>
                    <xdr:col>1</xdr:col>
                    <xdr:colOff>38100</xdr:colOff>
                    <xdr:row>19</xdr:row>
                    <xdr:rowOff>57150</xdr:rowOff>
                  </from>
                  <to>
                    <xdr:col>3</xdr:col>
                    <xdr:colOff>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Knapp 2">
              <controlPr defaultSize="0" print="0" autoFill="0" autoPict="0" macro="[0]!skrivutside">
                <anchor moveWithCells="1" sizeWithCells="1">
                  <from>
                    <xdr:col>1</xdr:col>
                    <xdr:colOff>38100</xdr:colOff>
                    <xdr:row>26</xdr:row>
                    <xdr:rowOff>107950</xdr:rowOff>
                  </from>
                  <to>
                    <xdr:col>3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AM20"/>
  <sheetViews>
    <sheetView zoomScaleNormal="100" workbookViewId="0">
      <selection activeCell="N5" sqref="N5"/>
    </sheetView>
  </sheetViews>
  <sheetFormatPr baseColWidth="10" defaultColWidth="8.7265625" defaultRowHeight="14.5" x14ac:dyDescent="0.35"/>
  <cols>
    <col min="1" max="1" width="29" bestFit="1" customWidth="1"/>
    <col min="2" max="2" width="18.26953125" bestFit="1" customWidth="1"/>
    <col min="3" max="3" width="14" bestFit="1" customWidth="1"/>
    <col min="4" max="4" width="8.81640625" customWidth="1"/>
    <col min="5" max="5" width="9.1796875" customWidth="1"/>
    <col min="6" max="6" width="8.1796875" customWidth="1"/>
    <col min="7" max="7" width="9.7265625" customWidth="1"/>
    <col min="8" max="8" width="10.7265625" customWidth="1"/>
    <col min="9" max="11" width="9.1796875" customWidth="1"/>
    <col min="12" max="13" width="9.1796875" hidden="1" customWidth="1"/>
    <col min="14" max="15" width="12.453125" customWidth="1"/>
    <col min="16" max="18" width="10.7265625" customWidth="1"/>
    <col min="19" max="19" width="8.7265625" customWidth="1"/>
    <col min="20" max="20" width="12.453125" bestFit="1" customWidth="1"/>
    <col min="21" max="22" width="12.7265625" customWidth="1"/>
    <col min="23" max="27" width="8.7265625" customWidth="1"/>
  </cols>
  <sheetData>
    <row r="1" spans="1:39" ht="18.5" x14ac:dyDescent="0.45">
      <c r="A1" s="4" t="str">
        <f>Sheet1!$C$2</f>
        <v>SBM cup sammenlagt 2024/2025</v>
      </c>
      <c r="B1" s="2"/>
      <c r="C1" s="1"/>
    </row>
    <row r="2" spans="1:39" ht="33" customHeight="1" x14ac:dyDescent="0.45">
      <c r="A2" s="4" t="s">
        <v>130</v>
      </c>
      <c r="B2" s="2"/>
      <c r="C2" s="1" t="s">
        <v>7</v>
      </c>
      <c r="D2" s="1" t="s">
        <v>13</v>
      </c>
      <c r="E2" s="1" t="s">
        <v>18</v>
      </c>
      <c r="F2" s="1" t="s">
        <v>22</v>
      </c>
      <c r="G2" s="1" t="s">
        <v>26</v>
      </c>
      <c r="H2" s="1" t="s">
        <v>30</v>
      </c>
      <c r="I2" s="1" t="s">
        <v>35</v>
      </c>
      <c r="J2" s="1" t="s">
        <v>37</v>
      </c>
      <c r="K2" s="1" t="s">
        <v>59</v>
      </c>
      <c r="L2" s="1" t="s">
        <v>60</v>
      </c>
      <c r="M2" s="1" t="s">
        <v>61</v>
      </c>
      <c r="N2" s="3" t="s">
        <v>62</v>
      </c>
      <c r="O2" s="3" t="s">
        <v>63</v>
      </c>
      <c r="P2" s="3" t="s">
        <v>64</v>
      </c>
      <c r="Q2" s="3" t="s">
        <v>65</v>
      </c>
      <c r="R2" s="3" t="s">
        <v>66</v>
      </c>
      <c r="S2" s="1" t="s">
        <v>67</v>
      </c>
      <c r="T2" s="3" t="s">
        <v>68</v>
      </c>
      <c r="U2" s="3" t="s">
        <v>68</v>
      </c>
      <c r="V2" s="3" t="s">
        <v>69</v>
      </c>
      <c r="W2" s="3" t="s">
        <v>70</v>
      </c>
      <c r="X2" s="3" t="s">
        <v>71</v>
      </c>
      <c r="Y2" s="3" t="s">
        <v>72</v>
      </c>
      <c r="Z2" s="3" t="s">
        <v>73</v>
      </c>
      <c r="AA2" s="3" t="s">
        <v>74</v>
      </c>
      <c r="AC2" s="3" t="s">
        <v>76</v>
      </c>
      <c r="AD2" s="3" t="s">
        <v>77</v>
      </c>
      <c r="AE2" s="3" t="s">
        <v>78</v>
      </c>
      <c r="AF2" s="3" t="s">
        <v>79</v>
      </c>
      <c r="AG2" s="3" t="s">
        <v>80</v>
      </c>
      <c r="AH2" s="3" t="s">
        <v>81</v>
      </c>
      <c r="AI2" s="3" t="s">
        <v>82</v>
      </c>
      <c r="AJ2" s="3" t="s">
        <v>83</v>
      </c>
      <c r="AK2" s="3" t="s">
        <v>84</v>
      </c>
      <c r="AL2" s="3" t="s">
        <v>85</v>
      </c>
      <c r="AM2" s="3" t="s">
        <v>86</v>
      </c>
    </row>
    <row r="3" spans="1:39" x14ac:dyDescent="0.35">
      <c r="A3" s="1"/>
      <c r="B3" s="2"/>
      <c r="C3" s="1" t="str">
        <f>Sheet1!$D$6</f>
        <v>Skaret</v>
      </c>
      <c r="D3" s="1" t="str">
        <f>Sheet1!$D$7</f>
        <v>-</v>
      </c>
      <c r="E3" s="1" t="str">
        <f>Sheet1!$D$8</f>
        <v>Valldal</v>
      </c>
      <c r="F3" s="1" t="str">
        <f>Sheet1!$D$9</f>
        <v>Isfjorden</v>
      </c>
      <c r="G3" s="1" t="str">
        <f>Sheet1!$D$10</f>
        <v>Vistdalsheia</v>
      </c>
      <c r="H3" s="1" t="str">
        <f>Sheet1!$D$11</f>
        <v>Osmarka</v>
      </c>
      <c r="I3" s="1" t="str">
        <f>Sheet1!$D$12</f>
        <v>Valldal</v>
      </c>
      <c r="J3" s="1" t="str">
        <f>Sheet1!$D$13</f>
        <v>Skaret</v>
      </c>
      <c r="K3" s="1">
        <f>Sheet1!$D$14</f>
        <v>0</v>
      </c>
      <c r="L3" s="1">
        <f>Sheet1!$D$15</f>
        <v>0</v>
      </c>
      <c r="M3" s="1">
        <f>Sheet1!$D$16</f>
        <v>0</v>
      </c>
    </row>
    <row r="4" spans="1:39" ht="15" customHeight="1" x14ac:dyDescent="0.35">
      <c r="A4" s="1" t="s">
        <v>87</v>
      </c>
      <c r="B4" s="16" t="s">
        <v>88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9" ht="15" customHeight="1" x14ac:dyDescent="0.35">
      <c r="A5" t="s">
        <v>131</v>
      </c>
      <c r="B5" s="6" t="s">
        <v>93</v>
      </c>
      <c r="C5" s="5">
        <v>100</v>
      </c>
      <c r="D5" s="5">
        <v>0</v>
      </c>
      <c r="E5" s="5">
        <v>100</v>
      </c>
      <c r="F5" s="5">
        <v>100</v>
      </c>
      <c r="G5" s="5">
        <v>95</v>
      </c>
      <c r="H5" s="5">
        <v>0</v>
      </c>
      <c r="I5" s="5">
        <v>100</v>
      </c>
      <c r="J5" s="5">
        <v>95</v>
      </c>
      <c r="K5" s="5">
        <v>0</v>
      </c>
      <c r="L5" s="5">
        <v>0</v>
      </c>
      <c r="M5" s="5">
        <v>0</v>
      </c>
      <c r="N5" s="5">
        <f>SUM(C5:M5)</f>
        <v>590</v>
      </c>
      <c r="O5" s="5">
        <f t="shared" ref="O5:O10" si="0">IF(R5="ok",P5,"Ikke nok renn")</f>
        <v>1</v>
      </c>
      <c r="P5">
        <f>RANK(U5,$U$5:$U$10)</f>
        <v>1</v>
      </c>
      <c r="Q5">
        <f t="shared" ref="Q5:Q10" si="1">RANK(T5,$T$5:$T$10)</f>
        <v>1</v>
      </c>
      <c r="R5" t="str">
        <f>IF(S5&gt;=3,"ok","nei")</f>
        <v>ok</v>
      </c>
      <c r="S5">
        <f t="shared" ref="S5:S10" si="2">COUNT(AC5:AM5)</f>
        <v>6</v>
      </c>
      <c r="T5">
        <f t="shared" ref="T5:T10" si="3">IF(O5="Ikke nok renn",,U5)</f>
        <v>495</v>
      </c>
      <c r="U5">
        <f>SUM(V5:Z5)</f>
        <v>495</v>
      </c>
      <c r="V5">
        <f t="shared" ref="V5:V10" si="4">LARGE(C5:M5,1)</f>
        <v>100</v>
      </c>
      <c r="W5">
        <f t="shared" ref="W5:W10" si="5">LARGE(C5:M5,2)</f>
        <v>100</v>
      </c>
      <c r="X5">
        <f t="shared" ref="X5:X10" si="6">LARGE(C5:M5,3)</f>
        <v>100</v>
      </c>
      <c r="Y5">
        <f t="shared" ref="Y5:Y10" si="7">LARGE(C5:M5,4)</f>
        <v>100</v>
      </c>
      <c r="Z5">
        <f t="shared" ref="Z5:Z10" si="8">LARGE(C5:M5,5)</f>
        <v>95</v>
      </c>
      <c r="AA5">
        <f t="shared" ref="AA5:AA10" si="9">LARGE(C5:M5,6)</f>
        <v>95</v>
      </c>
      <c r="AC5">
        <f t="shared" ref="AC5:AM7" si="10">IF(C5=0,"",1)</f>
        <v>1</v>
      </c>
      <c r="AD5" t="str">
        <f t="shared" si="10"/>
        <v/>
      </c>
      <c r="AE5">
        <f t="shared" si="10"/>
        <v>1</v>
      </c>
      <c r="AF5">
        <f t="shared" si="10"/>
        <v>1</v>
      </c>
      <c r="AG5">
        <f t="shared" si="10"/>
        <v>1</v>
      </c>
      <c r="AH5" t="str">
        <f t="shared" si="10"/>
        <v/>
      </c>
      <c r="AI5">
        <f t="shared" si="10"/>
        <v>1</v>
      </c>
      <c r="AJ5">
        <f t="shared" si="10"/>
        <v>1</v>
      </c>
      <c r="AK5" t="str">
        <f t="shared" si="10"/>
        <v/>
      </c>
      <c r="AL5" t="str">
        <f t="shared" si="10"/>
        <v/>
      </c>
      <c r="AM5" t="str">
        <f t="shared" si="10"/>
        <v/>
      </c>
    </row>
    <row r="6" spans="1:39" ht="15" customHeight="1" x14ac:dyDescent="0.35">
      <c r="A6" t="s">
        <v>132</v>
      </c>
      <c r="B6" s="6" t="s">
        <v>133</v>
      </c>
      <c r="C6" s="5">
        <v>0</v>
      </c>
      <c r="D6" s="5">
        <v>0</v>
      </c>
      <c r="E6" s="5">
        <v>90</v>
      </c>
      <c r="F6" s="5">
        <v>90</v>
      </c>
      <c r="G6" s="5">
        <v>90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f t="shared" ref="N6:N10" si="11">SUM(C6:M6)</f>
        <v>270</v>
      </c>
      <c r="O6" s="5">
        <f t="shared" si="0"/>
        <v>3</v>
      </c>
      <c r="P6">
        <f>RANK(U6,$U$5:$U$10)</f>
        <v>3</v>
      </c>
      <c r="Q6">
        <f t="shared" si="1"/>
        <v>3</v>
      </c>
      <c r="R6" t="str">
        <f t="shared" ref="R6:R10" si="12">IF(S6&gt;=3,"ok","nei")</f>
        <v>ok</v>
      </c>
      <c r="S6">
        <f t="shared" si="2"/>
        <v>3</v>
      </c>
      <c r="T6">
        <f>IF(O6="Ikke nok renn",,U6)</f>
        <v>270</v>
      </c>
      <c r="U6">
        <f t="shared" ref="U6:U10" si="13">SUM(V6:Z6)</f>
        <v>270</v>
      </c>
      <c r="V6">
        <f t="shared" si="4"/>
        <v>90</v>
      </c>
      <c r="W6">
        <f t="shared" si="5"/>
        <v>90</v>
      </c>
      <c r="X6">
        <f t="shared" si="6"/>
        <v>90</v>
      </c>
      <c r="Y6">
        <f t="shared" si="7"/>
        <v>0</v>
      </c>
      <c r="Z6">
        <f t="shared" si="8"/>
        <v>0</v>
      </c>
      <c r="AA6">
        <f t="shared" si="9"/>
        <v>0</v>
      </c>
      <c r="AC6" t="str">
        <f t="shared" si="10"/>
        <v/>
      </c>
      <c r="AD6" t="str">
        <f t="shared" si="10"/>
        <v/>
      </c>
      <c r="AE6">
        <f t="shared" si="10"/>
        <v>1</v>
      </c>
      <c r="AF6">
        <f t="shared" si="10"/>
        <v>1</v>
      </c>
      <c r="AG6">
        <f t="shared" si="10"/>
        <v>1</v>
      </c>
      <c r="AH6" t="str">
        <f t="shared" si="10"/>
        <v/>
      </c>
      <c r="AI6" t="str">
        <f t="shared" si="10"/>
        <v/>
      </c>
      <c r="AJ6" t="str">
        <f t="shared" si="10"/>
        <v/>
      </c>
      <c r="AK6" t="str">
        <f t="shared" si="10"/>
        <v/>
      </c>
      <c r="AL6" t="str">
        <f t="shared" si="10"/>
        <v/>
      </c>
      <c r="AM6" t="str">
        <f t="shared" si="10"/>
        <v/>
      </c>
    </row>
    <row r="7" spans="1:39" ht="12.75" customHeight="1" x14ac:dyDescent="0.35">
      <c r="A7" t="s">
        <v>134</v>
      </c>
      <c r="B7" t="s">
        <v>93</v>
      </c>
      <c r="C7" s="5">
        <v>0</v>
      </c>
      <c r="D7" s="5">
        <v>0</v>
      </c>
      <c r="E7" s="5">
        <v>95</v>
      </c>
      <c r="F7" s="5">
        <v>95</v>
      </c>
      <c r="G7" s="5">
        <v>100</v>
      </c>
      <c r="H7" s="5">
        <v>0</v>
      </c>
      <c r="I7" s="5">
        <v>0</v>
      </c>
      <c r="J7" s="5">
        <v>100</v>
      </c>
      <c r="K7" s="5">
        <v>0</v>
      </c>
      <c r="L7" s="5">
        <v>0</v>
      </c>
      <c r="M7" s="5">
        <v>0</v>
      </c>
      <c r="N7" s="5">
        <f t="shared" si="11"/>
        <v>390</v>
      </c>
      <c r="O7" s="5">
        <f t="shared" si="0"/>
        <v>2</v>
      </c>
      <c r="P7">
        <f>RANK(U7,$U$5:$U$10)</f>
        <v>2</v>
      </c>
      <c r="Q7">
        <f t="shared" si="1"/>
        <v>2</v>
      </c>
      <c r="R7" t="str">
        <f t="shared" si="12"/>
        <v>ok</v>
      </c>
      <c r="S7">
        <f t="shared" si="2"/>
        <v>4</v>
      </c>
      <c r="T7">
        <f t="shared" si="3"/>
        <v>390</v>
      </c>
      <c r="U7">
        <f t="shared" si="13"/>
        <v>390</v>
      </c>
      <c r="V7">
        <f t="shared" si="4"/>
        <v>100</v>
      </c>
      <c r="W7">
        <f t="shared" si="5"/>
        <v>100</v>
      </c>
      <c r="X7">
        <f t="shared" si="6"/>
        <v>95</v>
      </c>
      <c r="Y7">
        <f t="shared" si="7"/>
        <v>95</v>
      </c>
      <c r="Z7">
        <f t="shared" si="8"/>
        <v>0</v>
      </c>
      <c r="AA7">
        <f t="shared" si="9"/>
        <v>0</v>
      </c>
      <c r="AC7" t="str">
        <f t="shared" si="10"/>
        <v/>
      </c>
      <c r="AD7" t="str">
        <f t="shared" si="10"/>
        <v/>
      </c>
      <c r="AE7">
        <f t="shared" si="10"/>
        <v>1</v>
      </c>
      <c r="AF7">
        <f t="shared" si="10"/>
        <v>1</v>
      </c>
      <c r="AG7">
        <f t="shared" si="10"/>
        <v>1</v>
      </c>
      <c r="AH7" t="str">
        <f t="shared" si="10"/>
        <v/>
      </c>
      <c r="AI7" t="str">
        <f t="shared" si="10"/>
        <v/>
      </c>
      <c r="AJ7">
        <f t="shared" si="10"/>
        <v>1</v>
      </c>
      <c r="AK7" t="str">
        <f t="shared" si="10"/>
        <v/>
      </c>
      <c r="AL7" t="str">
        <f t="shared" si="10"/>
        <v/>
      </c>
      <c r="AM7" t="str">
        <f t="shared" si="10"/>
        <v/>
      </c>
    </row>
    <row r="8" spans="1:39" ht="12.75" customHeight="1" x14ac:dyDescent="0.35"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f t="shared" si="11"/>
        <v>0</v>
      </c>
      <c r="O8" s="5" t="str">
        <f t="shared" si="0"/>
        <v>Ikke nok renn</v>
      </c>
      <c r="P8">
        <f>RANK(U8,$U$5:$U$9)</f>
        <v>4</v>
      </c>
      <c r="Q8">
        <f t="shared" si="1"/>
        <v>4</v>
      </c>
      <c r="R8" t="str">
        <f t="shared" si="12"/>
        <v>nei</v>
      </c>
      <c r="S8">
        <f t="shared" si="2"/>
        <v>0</v>
      </c>
      <c r="T8">
        <f t="shared" si="3"/>
        <v>0</v>
      </c>
      <c r="U8">
        <f t="shared" si="13"/>
        <v>0</v>
      </c>
      <c r="V8">
        <f t="shared" si="4"/>
        <v>0</v>
      </c>
      <c r="W8">
        <f t="shared" si="5"/>
        <v>0</v>
      </c>
      <c r="X8">
        <f t="shared" si="6"/>
        <v>0</v>
      </c>
      <c r="Y8">
        <f t="shared" si="7"/>
        <v>0</v>
      </c>
      <c r="Z8">
        <f t="shared" si="8"/>
        <v>0</v>
      </c>
      <c r="AA8">
        <f t="shared" si="9"/>
        <v>0</v>
      </c>
      <c r="AC8" t="str">
        <f t="shared" ref="AC8:AK10" si="14">IF(C8=0,"",1)</f>
        <v/>
      </c>
      <c r="AD8" t="str">
        <f t="shared" si="14"/>
        <v/>
      </c>
      <c r="AE8" t="str">
        <f t="shared" si="14"/>
        <v/>
      </c>
      <c r="AF8" t="str">
        <f t="shared" si="14"/>
        <v/>
      </c>
      <c r="AG8" t="str">
        <f t="shared" si="14"/>
        <v/>
      </c>
      <c r="AH8" t="str">
        <f t="shared" si="14"/>
        <v/>
      </c>
      <c r="AI8" t="str">
        <f t="shared" si="14"/>
        <v/>
      </c>
      <c r="AJ8" t="str">
        <f t="shared" si="14"/>
        <v/>
      </c>
      <c r="AK8" t="str">
        <f t="shared" si="14"/>
        <v/>
      </c>
      <c r="AL8" t="str">
        <f>IF(M8=0,"",1)</f>
        <v/>
      </c>
      <c r="AM8" t="str">
        <f>IF(M8=0,"",1)</f>
        <v/>
      </c>
    </row>
    <row r="9" spans="1:39" x14ac:dyDescent="0.35"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11"/>
        <v>0</v>
      </c>
      <c r="O9" s="5" t="str">
        <f t="shared" si="0"/>
        <v>Ikke nok renn</v>
      </c>
      <c r="P9">
        <f>RANK(U9,$U$5:$U$10)</f>
        <v>4</v>
      </c>
      <c r="Q9">
        <f t="shared" si="1"/>
        <v>4</v>
      </c>
      <c r="R9" t="str">
        <f t="shared" si="12"/>
        <v>nei</v>
      </c>
      <c r="S9">
        <f t="shared" si="2"/>
        <v>0</v>
      </c>
      <c r="T9">
        <f t="shared" si="3"/>
        <v>0</v>
      </c>
      <c r="U9">
        <f t="shared" si="13"/>
        <v>0</v>
      </c>
      <c r="V9">
        <f t="shared" si="4"/>
        <v>0</v>
      </c>
      <c r="W9">
        <f t="shared" si="5"/>
        <v>0</v>
      </c>
      <c r="X9">
        <f t="shared" si="6"/>
        <v>0</v>
      </c>
      <c r="Y9">
        <f t="shared" si="7"/>
        <v>0</v>
      </c>
      <c r="Z9">
        <f t="shared" si="8"/>
        <v>0</v>
      </c>
      <c r="AA9">
        <f t="shared" si="9"/>
        <v>0</v>
      </c>
      <c r="AC9" t="str">
        <f t="shared" si="14"/>
        <v/>
      </c>
      <c r="AD9" t="str">
        <f t="shared" si="14"/>
        <v/>
      </c>
      <c r="AE9" t="str">
        <f t="shared" ref="AE9" si="15">IF(E9=0,"",1)</f>
        <v/>
      </c>
      <c r="AF9" t="str">
        <f t="shared" ref="AF9" si="16">IF(F9=0,"",1)</f>
        <v/>
      </c>
      <c r="AG9" t="str">
        <f t="shared" ref="AG9" si="17">IF(G9=0,"",1)</f>
        <v/>
      </c>
      <c r="AH9" t="str">
        <f t="shared" ref="AH9" si="18">IF(H9=0,"",1)</f>
        <v/>
      </c>
      <c r="AI9" t="str">
        <f t="shared" ref="AI9" si="19">IF(I9=0,"",1)</f>
        <v/>
      </c>
      <c r="AJ9" t="str">
        <f t="shared" ref="AJ9" si="20">IF(J9=0,"",1)</f>
        <v/>
      </c>
      <c r="AK9" t="str">
        <f t="shared" ref="AK9" si="21">IF(K9=0,"",1)</f>
        <v/>
      </c>
      <c r="AL9" t="str">
        <f t="shared" ref="AL9" si="22">IF(L9=0,"",1)</f>
        <v/>
      </c>
      <c r="AM9" t="str">
        <f>IF(M9=0,"",1)</f>
        <v/>
      </c>
    </row>
    <row r="10" spans="1:39" x14ac:dyDescent="0.35"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/>
      <c r="M10" s="5"/>
      <c r="N10" s="5">
        <f t="shared" si="11"/>
        <v>0</v>
      </c>
      <c r="O10" s="5" t="str">
        <f t="shared" si="0"/>
        <v>Ikke nok renn</v>
      </c>
      <c r="P10">
        <f>RANK(U10,$U$5:$U$10)</f>
        <v>4</v>
      </c>
      <c r="Q10">
        <f t="shared" si="1"/>
        <v>4</v>
      </c>
      <c r="R10" t="str">
        <f t="shared" si="12"/>
        <v>nei</v>
      </c>
      <c r="S10">
        <f t="shared" si="2"/>
        <v>0</v>
      </c>
      <c r="T10">
        <f t="shared" si="3"/>
        <v>0</v>
      </c>
      <c r="U10">
        <f t="shared" si="13"/>
        <v>0</v>
      </c>
      <c r="V10">
        <f t="shared" si="4"/>
        <v>0</v>
      </c>
      <c r="W10">
        <f t="shared" si="5"/>
        <v>0</v>
      </c>
      <c r="X10">
        <f t="shared" si="6"/>
        <v>0</v>
      </c>
      <c r="Y10">
        <f t="shared" si="7"/>
        <v>0</v>
      </c>
      <c r="Z10">
        <f t="shared" si="8"/>
        <v>0</v>
      </c>
      <c r="AA10">
        <f t="shared" si="9"/>
        <v>0</v>
      </c>
      <c r="AC10" t="str">
        <f t="shared" si="14"/>
        <v/>
      </c>
      <c r="AD10" t="str">
        <f t="shared" ref="AD10" si="23">IF(D10=0,"",1)</f>
        <v/>
      </c>
      <c r="AE10" t="str">
        <f t="shared" ref="AE10" si="24">IF(E10=0,"",1)</f>
        <v/>
      </c>
      <c r="AF10" t="str">
        <f t="shared" ref="AF10" si="25">IF(F10=0,"",1)</f>
        <v/>
      </c>
      <c r="AG10" t="str">
        <f t="shared" ref="AG10" si="26">IF(G10=0,"",1)</f>
        <v/>
      </c>
      <c r="AH10" t="str">
        <f t="shared" ref="AH10" si="27">IF(H10=0,"",1)</f>
        <v/>
      </c>
      <c r="AI10" t="str">
        <f t="shared" ref="AI10" si="28">IF(I10=0,"",1)</f>
        <v/>
      </c>
      <c r="AJ10" t="str">
        <f t="shared" ref="AJ10" si="29">IF(J10=0,"",1)</f>
        <v/>
      </c>
      <c r="AK10" t="str">
        <f t="shared" ref="AK10" si="30">IF(K10=0,"",1)</f>
        <v/>
      </c>
      <c r="AL10" t="str">
        <f t="shared" ref="AL10" si="31">IF(L10=0,"",1)</f>
        <v/>
      </c>
    </row>
    <row r="11" spans="1:39" x14ac:dyDescent="0.3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39" x14ac:dyDescent="0.3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39" x14ac:dyDescent="0.3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39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39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39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3:15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3:15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3:15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3:15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autoFilter ref="A2:AI16" xr:uid="{00000000-0009-0000-0000-000008000000}"/>
  <sortState xmlns:xlrd2="http://schemas.microsoft.com/office/spreadsheetml/2017/richdata2" ref="A5:AM9">
    <sortCondition descending="1" ref="N5:N9"/>
  </sortState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&amp;CEventuelle feil på listen kan meldes til LK
For å bli med på sammenlagtresultater må løper ha deltatt på minimum 4 renn  og det er de 6 beste resultatene som teller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Knapp 1">
              <controlPr defaultSize="0" print="0" autoFill="0" autoPict="0" macro="[0]!Makro6">
                <anchor moveWithCells="1" sizeWithCells="1">
                  <from>
                    <xdr:col>0</xdr:col>
                    <xdr:colOff>1898650</xdr:colOff>
                    <xdr:row>13</xdr:row>
                    <xdr:rowOff>171450</xdr:rowOff>
                  </from>
                  <to>
                    <xdr:col>3</xdr:col>
                    <xdr:colOff>146050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Knapp 2">
              <controlPr defaultSize="0" print="0" autoFill="0" autoPict="0" macro="[0]!skrivutside">
                <anchor moveWithCells="1" sizeWithCells="1">
                  <from>
                    <xdr:col>0</xdr:col>
                    <xdr:colOff>1898650</xdr:colOff>
                    <xdr:row>23</xdr:row>
                    <xdr:rowOff>38100</xdr:rowOff>
                  </from>
                  <to>
                    <xdr:col>3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CB3165F2C8BF4AB42470F68F6FDB88" ma:contentTypeVersion="13" ma:contentTypeDescription="Opprett et nytt dokument." ma:contentTypeScope="" ma:versionID="96e6f12d6749c2162b6a5d1990c90b83">
  <xsd:schema xmlns:xsd="http://www.w3.org/2001/XMLSchema" xmlns:xs="http://www.w3.org/2001/XMLSchema" xmlns:p="http://schemas.microsoft.com/office/2006/metadata/properties" xmlns:ns2="feb21e42-cda1-4859-a560-c8a6d9e3c757" xmlns:ns3="afb74c9b-6c43-448d-9821-e276ce5237b6" xmlns:ns4="f9868745-63b7-4e6d-94ca-a30618503fc7" targetNamespace="http://schemas.microsoft.com/office/2006/metadata/properties" ma:root="true" ma:fieldsID="e62087c8d0034058724a8f4558b285ab" ns2:_="" ns3:_="" ns4:_="">
    <xsd:import namespace="feb21e42-cda1-4859-a560-c8a6d9e3c757"/>
    <xsd:import namespace="afb74c9b-6c43-448d-9821-e276ce5237b6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21e42-cda1-4859-a560-c8a6d9e3c7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74c9b-6c43-448d-9821-e276ce523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afb74c9b-6c43-448d-9821-e276ce5237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D8D2C4-3B87-41B5-BBAC-4267366C7552}"/>
</file>

<file path=customXml/itemProps2.xml><?xml version="1.0" encoding="utf-8"?>
<ds:datastoreItem xmlns:ds="http://schemas.openxmlformats.org/officeDocument/2006/customXml" ds:itemID="{8D504EFD-1C56-423F-9FA3-1EEA0E0544A9}"/>
</file>

<file path=customXml/itemProps3.xml><?xml version="1.0" encoding="utf-8"?>
<ds:datastoreItem xmlns:ds="http://schemas.openxmlformats.org/officeDocument/2006/customXml" ds:itemID="{5ECD45C3-5989-4568-B61A-B3768970B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Navngitte områder</vt:lpstr>
      </vt:variant>
      <vt:variant>
        <vt:i4>17</vt:i4>
      </vt:variant>
    </vt:vector>
  </HeadingPairs>
  <TitlesOfParts>
    <vt:vector size="34" baseType="lpstr">
      <vt:lpstr>Sheet1</vt:lpstr>
      <vt:lpstr>J13</vt:lpstr>
      <vt:lpstr>J14b</vt:lpstr>
      <vt:lpstr>G13</vt:lpstr>
      <vt:lpstr>G14b</vt:lpstr>
      <vt:lpstr>J15b</vt:lpstr>
      <vt:lpstr>J16b</vt:lpstr>
      <vt:lpstr>G15b</vt:lpstr>
      <vt:lpstr>G16b</vt:lpstr>
      <vt:lpstr>J17b</vt:lpstr>
      <vt:lpstr>K18b</vt:lpstr>
      <vt:lpstr>G17b</vt:lpstr>
      <vt:lpstr>M18b</vt:lpstr>
      <vt:lpstr>K19-20</vt:lpstr>
      <vt:lpstr>M19-20</vt:lpstr>
      <vt:lpstr>Kvinner senior</vt:lpstr>
      <vt:lpstr>Menn senior</vt:lpstr>
      <vt:lpstr>'G13'!Utskriftsområde</vt:lpstr>
      <vt:lpstr>G14b!Utskriftsområde</vt:lpstr>
      <vt:lpstr>G15b!Utskriftsområde</vt:lpstr>
      <vt:lpstr>G16b!Utskriftsområde</vt:lpstr>
      <vt:lpstr>G17b!Utskriftsområde</vt:lpstr>
      <vt:lpstr>'J13'!Utskriftsområde</vt:lpstr>
      <vt:lpstr>J14b!Utskriftsområde</vt:lpstr>
      <vt:lpstr>J15b!Utskriftsområde</vt:lpstr>
      <vt:lpstr>J16b!Utskriftsområde</vt:lpstr>
      <vt:lpstr>J17b!Utskriftsområde</vt:lpstr>
      <vt:lpstr>K18b!Utskriftsområde</vt:lpstr>
      <vt:lpstr>'K19-20'!Utskriftsområde</vt:lpstr>
      <vt:lpstr>'Kvinner senior'!Utskriftsområde</vt:lpstr>
      <vt:lpstr>M18b!Utskriftsområde</vt:lpstr>
      <vt:lpstr>'M19-20'!Utskriftsområde</vt:lpstr>
      <vt:lpstr>'Menn senior'!Utskriftsområde</vt:lpstr>
      <vt:lpstr>Sheet1!Utskriftsområde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Bjerke</dc:creator>
  <cp:keywords/>
  <dc:description/>
  <cp:lastModifiedBy>Aambo, Stig</cp:lastModifiedBy>
  <cp:revision/>
  <dcterms:created xsi:type="dcterms:W3CDTF">2013-11-09T21:35:06Z</dcterms:created>
  <dcterms:modified xsi:type="dcterms:W3CDTF">2025-05-19T07:24:09Z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0x01010080CB3165F2C8BF4AB42470F68F6FDB88</vt:lpwstr>
  </property>
</Properties>
</file>