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5600" windowHeight="14160" tabRatio="466" activeTab="0"/>
  </bookViews>
  <sheets>
    <sheet name="Resultatliste" sheetId="1" r:id="rId1"/>
    <sheet name="Resultatliste komb" sheetId="2" r:id="rId2"/>
    <sheet name="Ark1" sheetId="3" r:id="rId3"/>
  </sheets>
  <definedNames>
    <definedName name="_xlnm._FilterDatabase" localSheetId="0" hidden="1">'Resultatliste'!$A$2:$C$84</definedName>
    <definedName name="_xlnm._FilterDatabase" localSheetId="1" hidden="1">'Resultatliste komb'!$A$2:$M$38</definedName>
    <definedName name="_xlnm.Print_Area" localSheetId="0">'Resultatliste'!$A$1:$P$40</definedName>
    <definedName name="_xlnm.Print_Titles" localSheetId="0">'Resultatliste'!$1:$2</definedName>
  </definedNames>
  <calcPr fullCalcOnLoad="1"/>
</workbook>
</file>

<file path=xl/sharedStrings.xml><?xml version="1.0" encoding="utf-8"?>
<sst xmlns="http://schemas.openxmlformats.org/spreadsheetml/2006/main" count="391" uniqueCount="117">
  <si>
    <t>Navn</t>
  </si>
  <si>
    <t>Klubb</t>
  </si>
  <si>
    <t>1. omgang</t>
  </si>
  <si>
    <t>2. omgang</t>
  </si>
  <si>
    <t>Total poeng</t>
  </si>
  <si>
    <t>Lengde poeng</t>
  </si>
  <si>
    <t>D1</t>
  </si>
  <si>
    <t>D2</t>
  </si>
  <si>
    <t>D3</t>
  </si>
  <si>
    <t>Lengde 1.omg.</t>
  </si>
  <si>
    <t>Lengde 2. omg.</t>
  </si>
  <si>
    <t>K</t>
  </si>
  <si>
    <t xml:space="preserve">Poeng pr. minutt: </t>
  </si>
  <si>
    <t>Nr.</t>
  </si>
  <si>
    <t>MOI</t>
  </si>
  <si>
    <t>K 25 meter</t>
  </si>
  <si>
    <t>K 53 meter</t>
  </si>
  <si>
    <t>Tid langrenn</t>
  </si>
  <si>
    <t>Tid kombinert</t>
  </si>
  <si>
    <t>Dif. Start tid</t>
  </si>
  <si>
    <t>Liabygda IL</t>
  </si>
  <si>
    <t>Stordal IL</t>
  </si>
  <si>
    <t xml:space="preserve">K 35 meter </t>
  </si>
  <si>
    <t>K 10 meter</t>
  </si>
  <si>
    <t>Poeng
2. omg.</t>
  </si>
  <si>
    <t>Poeng
1. omg.</t>
  </si>
  <si>
    <t>Klasse G8 år</t>
  </si>
  <si>
    <t>Klasse G9 år</t>
  </si>
  <si>
    <t xml:space="preserve">Martin Dannevig Mauseth </t>
  </si>
  <si>
    <t>H</t>
  </si>
  <si>
    <t>Klasse G10 år</t>
  </si>
  <si>
    <t>Nicolas Helland Helgesen</t>
  </si>
  <si>
    <t>Marius Helland Helgesen</t>
  </si>
  <si>
    <t>Rishi Vellupillai</t>
  </si>
  <si>
    <t>Jarl Anders Hjelle</t>
  </si>
  <si>
    <t>Klasse G14 år</t>
  </si>
  <si>
    <t>Markus Barsten</t>
  </si>
  <si>
    <t>Klasse G11 år</t>
  </si>
  <si>
    <t>Klasse G12 år</t>
  </si>
  <si>
    <t>Klasse G13 år</t>
  </si>
  <si>
    <t>Klasse G15 år</t>
  </si>
  <si>
    <t>P.Diff.</t>
  </si>
  <si>
    <t/>
  </si>
  <si>
    <t>Klasse J8 år</t>
  </si>
  <si>
    <t>K 5 meter</t>
  </si>
  <si>
    <t>Paula Skodjereite</t>
  </si>
  <si>
    <t>Håkon Oterhals</t>
  </si>
  <si>
    <t>Erlend Szontheimer</t>
  </si>
  <si>
    <t>Fien Van Zwieten</t>
  </si>
  <si>
    <t>Vegard Meek</t>
  </si>
  <si>
    <t>Brage Kyllo</t>
  </si>
  <si>
    <t>Adrian Ugelvik</t>
  </si>
  <si>
    <t>Henrik Szontheimer</t>
  </si>
  <si>
    <t>Luuk Van Zwieten</t>
  </si>
  <si>
    <t>Gard Dannevig Mauset</t>
  </si>
  <si>
    <t>Hj.Fram</t>
  </si>
  <si>
    <t>Andreas Skoglund</t>
  </si>
  <si>
    <t>Håvard Straumsheim</t>
  </si>
  <si>
    <t>Klasse J12 år</t>
  </si>
  <si>
    <t>Eva Nerbø Ødegård</t>
  </si>
  <si>
    <t xml:space="preserve">K 25 meter </t>
  </si>
  <si>
    <t>Ingrid Stølan Husøy</t>
  </si>
  <si>
    <t>Vegard Amundø</t>
  </si>
  <si>
    <t>Odin Valset Sjøli</t>
  </si>
  <si>
    <t>Jørund Gjeldvik</t>
  </si>
  <si>
    <t>Aleksander Skoglund</t>
  </si>
  <si>
    <t>Petter Skodjereite</t>
  </si>
  <si>
    <t>Klasse J13 år</t>
  </si>
  <si>
    <t>Ida Røvik Oterhals</t>
  </si>
  <si>
    <t>Kristian Røvik Oterhals</t>
  </si>
  <si>
    <t>Aleksander Johnson</t>
  </si>
  <si>
    <t>Øyvind Straumsheim</t>
  </si>
  <si>
    <t>Klasse Sen</t>
  </si>
  <si>
    <t>Andreas Vikhagen</t>
  </si>
  <si>
    <t>Bolsøya IL</t>
  </si>
  <si>
    <t>Mathea Settem Berg</t>
  </si>
  <si>
    <t>Klasse J9 år</t>
  </si>
  <si>
    <t>K 7, 5 meter</t>
  </si>
  <si>
    <t>Martin Mork Stenløs</t>
  </si>
  <si>
    <t>IL Hjelset Fram</t>
  </si>
  <si>
    <t>Andreas Mork Stenløs</t>
  </si>
  <si>
    <t>Klasse Eldre senior</t>
  </si>
  <si>
    <t>Lars Erik Moslått</t>
  </si>
  <si>
    <t>Molde fhs</t>
  </si>
  <si>
    <t>Anders  Korsviken</t>
  </si>
  <si>
    <t>Klasse Senior</t>
  </si>
  <si>
    <t>Kristian Hagen</t>
  </si>
  <si>
    <t>Adrian Kalseth Riksfjord</t>
  </si>
  <si>
    <t>Betaling</t>
  </si>
  <si>
    <t>Håkon Fagerlie</t>
  </si>
  <si>
    <t>k</t>
  </si>
  <si>
    <t>Klasse G5 år</t>
  </si>
  <si>
    <t>Asgeir Mork Stenløs</t>
  </si>
  <si>
    <t>K 7,5 meter</t>
  </si>
  <si>
    <t>Ida Johanne Barsten</t>
  </si>
  <si>
    <t>Signmund Stenberg</t>
  </si>
  <si>
    <t>Joachim Asphol</t>
  </si>
  <si>
    <t xml:space="preserve">K 53 meter </t>
  </si>
  <si>
    <t>Istad</t>
  </si>
  <si>
    <t xml:space="preserve">Uforklarlig </t>
  </si>
  <si>
    <t>Sara Dragset</t>
  </si>
  <si>
    <t>Sofie Solli Sorte</t>
  </si>
  <si>
    <t xml:space="preserve">Markus Solli Sorthe </t>
  </si>
  <si>
    <t>Emma Marie Barsten</t>
  </si>
  <si>
    <t>Gabriel Dragset</t>
  </si>
  <si>
    <t>Birk Sletnes</t>
  </si>
  <si>
    <t>Oliver Sletnes</t>
  </si>
  <si>
    <t>Vetle Bjerkeli</t>
  </si>
  <si>
    <t>Iselin Odden Monsøy</t>
  </si>
  <si>
    <t>11 år HJF</t>
  </si>
  <si>
    <t>8 år MOI</t>
  </si>
  <si>
    <t>12 år HJF</t>
  </si>
  <si>
    <t>Silja Sletnes</t>
  </si>
  <si>
    <t>9 år HJF</t>
  </si>
  <si>
    <t>10 år HJF</t>
  </si>
  <si>
    <t>14 år HJF</t>
  </si>
  <si>
    <t>Elida Rødseth Solli</t>
  </si>
</sst>
</file>

<file path=xl/styles.xml><?xml version="1.0" encoding="utf-8"?>
<styleSheet xmlns="http://schemas.openxmlformats.org/spreadsheetml/2006/main">
  <numFmts count="4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;;;"/>
    <numFmt numFmtId="189" formatCode="_ * #,##0.000_ ;_ * \-#,##0.000_ ;_ * &quot;-&quot;??_ ;_ @_ "/>
    <numFmt numFmtId="190" formatCode="_ * #,##0.0_ ;_ * \-#,##0.0_ ;_ * &quot;-&quot;??_ ;_ @_ "/>
    <numFmt numFmtId="191" formatCode="&quot;kr&quot;\ #,##0.00"/>
    <numFmt numFmtId="192" formatCode="&quot;Ja&quot;;&quot;Ja&quot;;&quot;Nei&quot;"/>
    <numFmt numFmtId="193" formatCode="&quot;Sann&quot;;&quot;Sann&quot;;&quot;Usann&quot;"/>
    <numFmt numFmtId="194" formatCode="&quot;På&quot;;&quot;På&quot;;&quot;Av&quot;"/>
    <numFmt numFmtId="195" formatCode="_(* #,##0.0_);_(* \(#,##0.0\);_(* &quot;-&quot;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3"/>
      <name val="Lucida Grand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90" fontId="4" fillId="33" borderId="0" xfId="41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0" fontId="4" fillId="33" borderId="10" xfId="41" applyNumberFormat="1" applyFont="1" applyFill="1" applyBorder="1" applyAlignment="1" applyProtection="1">
      <alignment horizontal="center" wrapText="1"/>
      <protection/>
    </xf>
    <xf numFmtId="190" fontId="4" fillId="33" borderId="10" xfId="41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190" fontId="3" fillId="0" borderId="0" xfId="41" applyNumberFormat="1" applyFont="1" applyFill="1" applyBorder="1" applyAlignment="1" applyProtection="1">
      <alignment horizontal="right"/>
      <protection/>
    </xf>
    <xf numFmtId="190" fontId="3" fillId="0" borderId="0" xfId="41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90" fontId="3" fillId="0" borderId="0" xfId="41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80" fontId="3" fillId="33" borderId="0" xfId="0" applyNumberFormat="1" applyFont="1" applyFill="1" applyBorder="1" applyAlignment="1" applyProtection="1">
      <alignment horizontal="right"/>
      <protection/>
    </xf>
    <xf numFmtId="45" fontId="3" fillId="33" borderId="0" xfId="0" applyNumberFormat="1" applyFont="1" applyFill="1" applyBorder="1" applyAlignment="1" applyProtection="1">
      <alignment horizontal="center"/>
      <protection/>
    </xf>
    <xf numFmtId="188" fontId="5" fillId="33" borderId="0" xfId="0" applyNumberFormat="1" applyFont="1" applyFill="1" applyBorder="1" applyAlignment="1" applyProtection="1">
      <alignment horizontal="center" wrapText="1"/>
      <protection/>
    </xf>
    <xf numFmtId="45" fontId="3" fillId="33" borderId="0" xfId="0" applyNumberFormat="1" applyFont="1" applyFill="1" applyAlignment="1">
      <alignment horizontal="center"/>
    </xf>
    <xf numFmtId="45" fontId="3" fillId="33" borderId="0" xfId="0" applyNumberFormat="1" applyFont="1" applyFill="1" applyBorder="1" applyAlignment="1" applyProtection="1">
      <alignment horizontal="left"/>
      <protection/>
    </xf>
    <xf numFmtId="45" fontId="3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180" fontId="4" fillId="33" borderId="10" xfId="0" applyNumberFormat="1" applyFont="1" applyFill="1" applyBorder="1" applyAlignment="1" applyProtection="1">
      <alignment horizontal="center" wrapText="1"/>
      <protection/>
    </xf>
    <xf numFmtId="45" fontId="4" fillId="33" borderId="10" xfId="0" applyNumberFormat="1" applyFont="1" applyFill="1" applyBorder="1" applyAlignment="1" applyProtection="1">
      <alignment horizontal="center" wrapText="1"/>
      <protection/>
    </xf>
    <xf numFmtId="180" fontId="3" fillId="0" borderId="0" xfId="0" applyNumberFormat="1" applyFont="1" applyBorder="1" applyAlignment="1" applyProtection="1">
      <alignment horizontal="right"/>
      <protection/>
    </xf>
    <xf numFmtId="180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Border="1" applyAlignment="1" applyProtection="1">
      <alignment horizontal="center"/>
      <protection locked="0"/>
    </xf>
    <xf numFmtId="180" fontId="4" fillId="33" borderId="10" xfId="0" applyNumberFormat="1" applyFont="1" applyFill="1" applyBorder="1" applyAlignment="1" applyProtection="1">
      <alignment horizontal="center" wrapText="1"/>
      <protection locked="0"/>
    </xf>
    <xf numFmtId="180" fontId="3" fillId="0" borderId="0" xfId="0" applyNumberFormat="1" applyFont="1" applyFill="1" applyBorder="1" applyAlignment="1" applyProtection="1">
      <alignment horizontal="center"/>
      <protection locked="0"/>
    </xf>
    <xf numFmtId="180" fontId="3" fillId="0" borderId="0" xfId="0" applyNumberFormat="1" applyFont="1" applyFill="1" applyBorder="1" applyAlignment="1" applyProtection="1">
      <alignment horizontal="right"/>
      <protection locked="0"/>
    </xf>
    <xf numFmtId="190" fontId="4" fillId="0" borderId="0" xfId="41" applyNumberFormat="1" applyFont="1" applyBorder="1" applyAlignment="1" applyProtection="1">
      <alignment horizontal="right"/>
      <protection/>
    </xf>
    <xf numFmtId="195" fontId="3" fillId="0" borderId="0" xfId="0" applyNumberFormat="1" applyFont="1" applyAlignment="1">
      <alignment/>
    </xf>
    <xf numFmtId="47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90" fontId="4" fillId="0" borderId="0" xfId="41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90" fontId="3" fillId="33" borderId="0" xfId="41" applyNumberFormat="1" applyFont="1" applyFill="1" applyBorder="1" applyAlignment="1" applyProtection="1">
      <alignment horizontal="right"/>
      <protection/>
    </xf>
    <xf numFmtId="190" fontId="3" fillId="33" borderId="10" xfId="41" applyNumberFormat="1" applyFont="1" applyFill="1" applyBorder="1" applyAlignment="1" applyProtection="1">
      <alignment horizontal="center" wrapText="1"/>
      <protection/>
    </xf>
    <xf numFmtId="190" fontId="3" fillId="0" borderId="0" xfId="41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Fill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5"/>
  <dimension ref="A1:S77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25" sqref="A25"/>
    </sheetView>
  </sheetViews>
  <sheetFormatPr defaultColWidth="11.57421875" defaultRowHeight="12.75"/>
  <cols>
    <col min="1" max="1" width="3.8515625" style="20" customWidth="1"/>
    <col min="2" max="2" width="20.8515625" style="20" bestFit="1" customWidth="1"/>
    <col min="3" max="3" width="11.140625" style="21" customWidth="1"/>
    <col min="4" max="4" width="6.00390625" style="46" customWidth="1"/>
    <col min="5" max="5" width="6.421875" style="18" customWidth="1"/>
    <col min="6" max="6" width="7.00390625" style="23" customWidth="1"/>
    <col min="7" max="9" width="4.00390625" style="44" customWidth="1"/>
    <col min="10" max="10" width="6.00390625" style="18" customWidth="1"/>
    <col min="11" max="11" width="6.421875" style="45" customWidth="1"/>
    <col min="12" max="12" width="7.00390625" style="17" customWidth="1"/>
    <col min="13" max="15" width="4.00390625" style="44" customWidth="1"/>
    <col min="16" max="16" width="6.8515625" style="18" customWidth="1"/>
    <col min="17" max="17" width="8.7109375" style="24" customWidth="1"/>
    <col min="18" max="21" width="8.7109375" style="28" customWidth="1"/>
    <col min="22" max="16384" width="11.421875" style="28" customWidth="1"/>
  </cols>
  <sheetData>
    <row r="1" spans="1:17" s="7" customFormat="1" ht="10.5">
      <c r="A1" s="1"/>
      <c r="B1" s="1"/>
      <c r="C1" s="2"/>
      <c r="D1" s="5"/>
      <c r="E1" s="63" t="s">
        <v>2</v>
      </c>
      <c r="F1" s="63"/>
      <c r="G1" s="63"/>
      <c r="H1" s="63"/>
      <c r="I1" s="63"/>
      <c r="J1" s="63"/>
      <c r="K1" s="63" t="s">
        <v>3</v>
      </c>
      <c r="L1" s="63"/>
      <c r="M1" s="63"/>
      <c r="N1" s="63"/>
      <c r="O1" s="63"/>
      <c r="P1" s="63"/>
      <c r="Q1" s="6"/>
    </row>
    <row r="2" spans="1:17" s="15" customFormat="1" ht="24.75" customHeight="1" thickBot="1">
      <c r="A2" s="8" t="s">
        <v>13</v>
      </c>
      <c r="B2" s="8" t="s">
        <v>0</v>
      </c>
      <c r="C2" s="9" t="s">
        <v>1</v>
      </c>
      <c r="D2" s="12" t="s">
        <v>4</v>
      </c>
      <c r="E2" s="13" t="s">
        <v>9</v>
      </c>
      <c r="F2" s="12" t="s">
        <v>5</v>
      </c>
      <c r="G2" s="43" t="s">
        <v>6</v>
      </c>
      <c r="H2" s="43" t="s">
        <v>7</v>
      </c>
      <c r="I2" s="43" t="s">
        <v>8</v>
      </c>
      <c r="J2" s="13" t="s">
        <v>25</v>
      </c>
      <c r="K2" s="43" t="s">
        <v>10</v>
      </c>
      <c r="L2" s="12" t="s">
        <v>5</v>
      </c>
      <c r="M2" s="43" t="s">
        <v>6</v>
      </c>
      <c r="N2" s="43" t="s">
        <v>7</v>
      </c>
      <c r="O2" s="43" t="s">
        <v>8</v>
      </c>
      <c r="P2" s="13" t="s">
        <v>24</v>
      </c>
      <c r="Q2" s="14"/>
    </row>
    <row r="3" spans="1:17" s="25" customFormat="1" ht="22.5" customHeight="1">
      <c r="A3" s="49"/>
      <c r="B3" s="49"/>
      <c r="C3" s="50" t="s">
        <v>23</v>
      </c>
      <c r="D3" s="53"/>
      <c r="E3" s="18"/>
      <c r="F3" s="23"/>
      <c r="G3" s="44"/>
      <c r="H3" s="44"/>
      <c r="I3" s="44"/>
      <c r="J3" s="18"/>
      <c r="K3" s="45"/>
      <c r="L3" s="17"/>
      <c r="M3" s="44"/>
      <c r="N3" s="44"/>
      <c r="O3" s="44"/>
      <c r="P3" s="18"/>
      <c r="Q3" s="24"/>
    </row>
    <row r="4" spans="1:17" s="25" customFormat="1" ht="12" customHeight="1">
      <c r="A4" s="54">
        <v>41</v>
      </c>
      <c r="B4" s="55" t="s">
        <v>101</v>
      </c>
      <c r="C4" s="56" t="s">
        <v>114</v>
      </c>
      <c r="D4" s="53">
        <f>IF(E4="",0,J4+P4)</f>
        <v>258.2</v>
      </c>
      <c r="E4" s="18">
        <v>6.5</v>
      </c>
      <c r="F4" s="23">
        <f>IF(E4="",0,(60+((E4-5)*5.2)))</f>
        <v>67.8</v>
      </c>
      <c r="G4" s="44">
        <v>20</v>
      </c>
      <c r="H4" s="44">
        <v>20</v>
      </c>
      <c r="I4" s="44">
        <v>20</v>
      </c>
      <c r="J4" s="18">
        <f>SUM(F4:I4)</f>
        <v>127.8</v>
      </c>
      <c r="K4" s="45">
        <v>7</v>
      </c>
      <c r="L4" s="17">
        <f>IF(K4="",0,(60+((K4-5)*5.2)))</f>
        <v>70.4</v>
      </c>
      <c r="M4" s="44">
        <v>20</v>
      </c>
      <c r="N4" s="44">
        <v>20</v>
      </c>
      <c r="O4" s="44">
        <v>20</v>
      </c>
      <c r="P4" s="18">
        <f>SUM(L4:O4)</f>
        <v>130.4</v>
      </c>
      <c r="Q4" s="24"/>
    </row>
    <row r="5" spans="1:17" s="25" customFormat="1" ht="12" customHeight="1">
      <c r="A5" s="54">
        <v>42</v>
      </c>
      <c r="B5" s="64" t="s">
        <v>100</v>
      </c>
      <c r="C5" s="56" t="s">
        <v>114</v>
      </c>
      <c r="D5" s="53">
        <f>IF(E5="",0,J5+P5)</f>
        <v>214</v>
      </c>
      <c r="E5" s="18">
        <v>2.5</v>
      </c>
      <c r="F5" s="23">
        <f>IF(E5="",0,(60+((E5-5)*5.2)))</f>
        <v>47</v>
      </c>
      <c r="G5" s="44">
        <v>20</v>
      </c>
      <c r="H5" s="44">
        <v>20</v>
      </c>
      <c r="I5" s="44">
        <v>20</v>
      </c>
      <c r="J5" s="18">
        <f>SUM(F5:I5)</f>
        <v>107</v>
      </c>
      <c r="K5" s="45">
        <v>2.5</v>
      </c>
      <c r="L5" s="17">
        <f>IF(K5="",0,(60+((K5-5)*5.2)))</f>
        <v>47</v>
      </c>
      <c r="M5" s="44">
        <v>20</v>
      </c>
      <c r="N5" s="44">
        <v>20</v>
      </c>
      <c r="O5" s="44">
        <v>20</v>
      </c>
      <c r="P5" s="18">
        <f>SUM(L5:O5)</f>
        <v>107</v>
      </c>
      <c r="Q5" s="24"/>
    </row>
    <row r="6" spans="1:17" s="25" customFormat="1" ht="15" customHeight="1">
      <c r="A6" s="54">
        <v>43</v>
      </c>
      <c r="B6" s="55" t="s">
        <v>112</v>
      </c>
      <c r="C6" s="56" t="s">
        <v>113</v>
      </c>
      <c r="D6" s="53">
        <f>IF(E6="",0,J6+P6)</f>
        <v>237.4</v>
      </c>
      <c r="E6" s="18">
        <v>4.5</v>
      </c>
      <c r="F6" s="23">
        <f>IF(E6="",0,(60+((E6-5)*5.2)))</f>
        <v>57.4</v>
      </c>
      <c r="G6" s="44">
        <v>20</v>
      </c>
      <c r="H6" s="44">
        <v>20</v>
      </c>
      <c r="I6" s="44">
        <v>20</v>
      </c>
      <c r="J6" s="18">
        <f>SUM(F6:I6)</f>
        <v>117.4</v>
      </c>
      <c r="K6" s="45">
        <v>5</v>
      </c>
      <c r="L6" s="17">
        <f>IF(K6="",0,(60+((K6-5)*5.2)))</f>
        <v>60</v>
      </c>
      <c r="M6" s="44">
        <v>20</v>
      </c>
      <c r="N6" s="44">
        <v>20</v>
      </c>
      <c r="O6" s="44">
        <v>20</v>
      </c>
      <c r="P6" s="18">
        <f>SUM(L6:O6)</f>
        <v>120</v>
      </c>
      <c r="Q6" s="24"/>
    </row>
    <row r="7" spans="1:17" s="25" customFormat="1" ht="12" customHeight="1">
      <c r="A7" s="54">
        <v>62</v>
      </c>
      <c r="B7" s="55" t="s">
        <v>102</v>
      </c>
      <c r="C7" s="56" t="s">
        <v>111</v>
      </c>
      <c r="D7" s="53">
        <f>IF(E7="",0,J7+P7)</f>
        <v>273.79999999999995</v>
      </c>
      <c r="E7" s="18">
        <v>8</v>
      </c>
      <c r="F7" s="23">
        <f>IF(E7="",0,(60+((E7-5)*5.2)))</f>
        <v>75.6</v>
      </c>
      <c r="G7" s="44">
        <v>20</v>
      </c>
      <c r="H7" s="44">
        <v>20</v>
      </c>
      <c r="I7" s="44">
        <v>20</v>
      </c>
      <c r="J7" s="18">
        <f>SUM(F7:I7)</f>
        <v>135.6</v>
      </c>
      <c r="K7" s="45">
        <v>8.5</v>
      </c>
      <c r="L7" s="17">
        <f>IF(K7="",0,(60+((K7-5)*5.2)))</f>
        <v>78.2</v>
      </c>
      <c r="M7" s="44">
        <v>20</v>
      </c>
      <c r="N7" s="44">
        <v>20</v>
      </c>
      <c r="O7" s="44">
        <v>20</v>
      </c>
      <c r="P7" s="18">
        <f>SUM(L7:O7)</f>
        <v>138.2</v>
      </c>
      <c r="Q7" s="24"/>
    </row>
    <row r="8" spans="1:17" s="25" customFormat="1" ht="12" customHeight="1">
      <c r="A8" s="54">
        <v>64</v>
      </c>
      <c r="B8" s="64" t="s">
        <v>103</v>
      </c>
      <c r="C8" s="56" t="s">
        <v>109</v>
      </c>
      <c r="D8" s="53">
        <f>IF(E8="",0,J8+P8)</f>
        <v>229.6</v>
      </c>
      <c r="E8" s="18">
        <v>4</v>
      </c>
      <c r="F8" s="23">
        <f>IF(E8="",0,(60+((E8-5)*5.2)))</f>
        <v>54.8</v>
      </c>
      <c r="G8" s="44">
        <v>20</v>
      </c>
      <c r="H8" s="44">
        <v>20</v>
      </c>
      <c r="I8" s="44">
        <v>20</v>
      </c>
      <c r="J8" s="18">
        <f>SUM(F8:I8)</f>
        <v>114.8</v>
      </c>
      <c r="K8" s="45">
        <v>4</v>
      </c>
      <c r="L8" s="17">
        <f>IF(K8="",0,(60+((K8-5)*5.2)))</f>
        <v>54.8</v>
      </c>
      <c r="M8" s="44">
        <v>20</v>
      </c>
      <c r="N8" s="44">
        <v>20</v>
      </c>
      <c r="O8" s="44">
        <v>20</v>
      </c>
      <c r="P8" s="18">
        <f>SUM(L8:O8)</f>
        <v>114.8</v>
      </c>
      <c r="Q8" s="24"/>
    </row>
    <row r="9" spans="1:17" s="25" customFormat="1" ht="12" customHeight="1">
      <c r="A9" s="54">
        <v>65</v>
      </c>
      <c r="B9" s="55" t="s">
        <v>104</v>
      </c>
      <c r="C9" s="56" t="s">
        <v>111</v>
      </c>
      <c r="D9" s="53">
        <f>IF(E9="",0,J9+P9)</f>
        <v>224.4</v>
      </c>
      <c r="E9" s="18">
        <v>3.5</v>
      </c>
      <c r="F9" s="23">
        <f>IF(E9="",0,(60+((E9-5)*5.2)))</f>
        <v>52.2</v>
      </c>
      <c r="G9" s="44">
        <v>20</v>
      </c>
      <c r="H9" s="44">
        <v>20</v>
      </c>
      <c r="I9" s="44">
        <v>20</v>
      </c>
      <c r="J9" s="18">
        <f>SUM(F9:I9)</f>
        <v>112.2</v>
      </c>
      <c r="K9" s="45">
        <v>3.5</v>
      </c>
      <c r="L9" s="17">
        <f>IF(K9="",0,(60+((K9-5)*5.2)))</f>
        <v>52.2</v>
      </c>
      <c r="M9" s="44">
        <v>20</v>
      </c>
      <c r="N9" s="44">
        <v>20</v>
      </c>
      <c r="O9" s="44">
        <v>20</v>
      </c>
      <c r="P9" s="18">
        <f>SUM(L9:O9)</f>
        <v>112.2</v>
      </c>
      <c r="Q9" s="24"/>
    </row>
    <row r="10" spans="1:17" s="25" customFormat="1" ht="12" customHeight="1">
      <c r="A10" s="54">
        <v>66</v>
      </c>
      <c r="B10" s="55" t="s">
        <v>106</v>
      </c>
      <c r="C10" s="56" t="s">
        <v>115</v>
      </c>
      <c r="D10" s="53">
        <f>IF(E10="",0,J10+P10)</f>
        <v>250.4</v>
      </c>
      <c r="E10" s="18">
        <v>6</v>
      </c>
      <c r="F10" s="23">
        <f>IF(E10="",0,(60+((E10-5)*5.2)))</f>
        <v>65.2</v>
      </c>
      <c r="G10" s="44">
        <v>20</v>
      </c>
      <c r="H10" s="44">
        <v>20</v>
      </c>
      <c r="I10" s="44">
        <v>20</v>
      </c>
      <c r="J10" s="18">
        <f>SUM(F10:I10)</f>
        <v>125.2</v>
      </c>
      <c r="K10" s="45">
        <v>6</v>
      </c>
      <c r="L10" s="17">
        <f>IF(K10="",0,(60+((K10-5)*5.2)))</f>
        <v>65.2</v>
      </c>
      <c r="M10" s="44">
        <v>20</v>
      </c>
      <c r="N10" s="44">
        <v>20</v>
      </c>
      <c r="O10" s="44">
        <v>20</v>
      </c>
      <c r="P10" s="18">
        <f>SUM(L10:O10)</f>
        <v>125.2</v>
      </c>
      <c r="Q10" s="24"/>
    </row>
    <row r="11" spans="1:17" s="25" customFormat="1" ht="12" customHeight="1">
      <c r="A11" s="54">
        <v>67</v>
      </c>
      <c r="B11" s="55" t="s">
        <v>105</v>
      </c>
      <c r="C11" s="56" t="s">
        <v>111</v>
      </c>
      <c r="D11" s="53">
        <f>IF(E11="",0,J11+P11)</f>
        <v>258.2</v>
      </c>
      <c r="E11" s="18">
        <v>6.5</v>
      </c>
      <c r="F11" s="23">
        <f>IF(E11="",0,(60+((E11-5)*5.2)))</f>
        <v>67.8</v>
      </c>
      <c r="G11" s="44">
        <v>20</v>
      </c>
      <c r="H11" s="44">
        <v>20</v>
      </c>
      <c r="I11" s="44">
        <v>20</v>
      </c>
      <c r="J11" s="18">
        <f>SUM(F11:I11)</f>
        <v>127.8</v>
      </c>
      <c r="K11" s="45">
        <v>7</v>
      </c>
      <c r="L11" s="17">
        <f>IF(K11="",0,(60+((K11-5)*5.2)))</f>
        <v>70.4</v>
      </c>
      <c r="M11" s="44">
        <v>20</v>
      </c>
      <c r="N11" s="44">
        <v>20</v>
      </c>
      <c r="O11" s="44">
        <v>20</v>
      </c>
      <c r="P11" s="18">
        <f>SUM(L11:O11)</f>
        <v>130.4</v>
      </c>
      <c r="Q11" s="24"/>
    </row>
    <row r="12" spans="1:17" s="25" customFormat="1" ht="12" customHeight="1">
      <c r="A12" s="54">
        <v>21</v>
      </c>
      <c r="B12" s="55" t="s">
        <v>107</v>
      </c>
      <c r="C12" s="56" t="s">
        <v>110</v>
      </c>
      <c r="D12" s="53">
        <f>IF(E12="",0,J12+P12)</f>
        <v>284.20000000000005</v>
      </c>
      <c r="E12" s="18">
        <v>9</v>
      </c>
      <c r="F12" s="23">
        <f>IF(E12="",0,(60+((E12-5)*5.2)))</f>
        <v>80.8</v>
      </c>
      <c r="G12" s="44">
        <v>20</v>
      </c>
      <c r="H12" s="44">
        <v>20</v>
      </c>
      <c r="I12" s="44">
        <v>20</v>
      </c>
      <c r="J12" s="18">
        <f>SUM(F12:I12)</f>
        <v>140.8</v>
      </c>
      <c r="K12" s="45">
        <v>9.5</v>
      </c>
      <c r="L12" s="17">
        <f>IF(K12="",0,(60+((K12-5)*5.2)))</f>
        <v>83.4</v>
      </c>
      <c r="M12" s="44">
        <v>20</v>
      </c>
      <c r="N12" s="44">
        <v>20</v>
      </c>
      <c r="O12" s="44">
        <v>20</v>
      </c>
      <c r="P12" s="18">
        <f>SUM(L12:O12)</f>
        <v>143.4</v>
      </c>
      <c r="Q12" s="24"/>
    </row>
    <row r="13" spans="1:17" s="25" customFormat="1" ht="12" customHeight="1">
      <c r="A13" s="54">
        <v>69</v>
      </c>
      <c r="B13" s="64" t="s">
        <v>108</v>
      </c>
      <c r="C13" s="56" t="s">
        <v>109</v>
      </c>
      <c r="D13" s="53">
        <f>IF(E13="",0,J13+P13)</f>
        <v>184</v>
      </c>
      <c r="E13" s="18">
        <v>2.5</v>
      </c>
      <c r="F13" s="23">
        <f>IF(E13="",0,(60+((E13-5)*5.2)))</f>
        <v>47</v>
      </c>
      <c r="G13" s="44">
        <v>10</v>
      </c>
      <c r="H13" s="44">
        <v>10</v>
      </c>
      <c r="I13" s="44">
        <v>10</v>
      </c>
      <c r="J13" s="18">
        <f>SUM(F13:I13)</f>
        <v>77</v>
      </c>
      <c r="K13" s="45">
        <v>2.5</v>
      </c>
      <c r="L13" s="17">
        <f>IF(K13="",0,(60+((K13-5)*5.2)))</f>
        <v>47</v>
      </c>
      <c r="M13" s="44">
        <v>20</v>
      </c>
      <c r="N13" s="44">
        <v>20</v>
      </c>
      <c r="O13" s="44">
        <v>20</v>
      </c>
      <c r="P13" s="18">
        <f>SUM(L13:O13)</f>
        <v>107</v>
      </c>
      <c r="Q13" s="24"/>
    </row>
    <row r="14" spans="1:17" s="25" customFormat="1" ht="12" customHeight="1">
      <c r="A14" s="54">
        <v>44</v>
      </c>
      <c r="B14" s="55" t="s">
        <v>116</v>
      </c>
      <c r="C14" s="56" t="s">
        <v>114</v>
      </c>
      <c r="D14" s="53">
        <f>IF(E14="",0,J14+P14)</f>
        <v>271.2</v>
      </c>
      <c r="E14" s="18">
        <v>8</v>
      </c>
      <c r="F14" s="23">
        <f>IF(E14="",0,(60+((E14-5)*5.2)))</f>
        <v>75.6</v>
      </c>
      <c r="G14" s="44">
        <v>20</v>
      </c>
      <c r="H14" s="44">
        <v>20</v>
      </c>
      <c r="I14" s="44">
        <v>20</v>
      </c>
      <c r="J14" s="18">
        <f>SUM(F14:I14)</f>
        <v>135.6</v>
      </c>
      <c r="K14" s="45">
        <v>8</v>
      </c>
      <c r="L14" s="17">
        <f>IF(K14="",0,(60+((K14-5)*5.2)))</f>
        <v>75.6</v>
      </c>
      <c r="M14" s="44">
        <v>20</v>
      </c>
      <c r="N14" s="44">
        <v>20</v>
      </c>
      <c r="O14" s="44">
        <v>20</v>
      </c>
      <c r="P14" s="18">
        <f>SUM(L14:O14)</f>
        <v>135.6</v>
      </c>
      <c r="Q14" s="24"/>
    </row>
    <row r="15" spans="1:17" s="25" customFormat="1" ht="22.5" customHeight="1">
      <c r="A15" s="49"/>
      <c r="B15" s="49"/>
      <c r="C15" s="50" t="s">
        <v>23</v>
      </c>
      <c r="D15" s="53"/>
      <c r="E15" s="18"/>
      <c r="F15" s="23"/>
      <c r="G15" s="44"/>
      <c r="H15" s="44"/>
      <c r="I15" s="44"/>
      <c r="J15" s="18"/>
      <c r="K15" s="45"/>
      <c r="L15" s="17"/>
      <c r="M15" s="44"/>
      <c r="N15" s="44"/>
      <c r="O15" s="44"/>
      <c r="P15" s="18"/>
      <c r="Q15" s="24"/>
    </row>
    <row r="16" spans="1:17" s="25" customFormat="1" ht="12" customHeight="1">
      <c r="A16" s="54"/>
      <c r="B16" s="55"/>
      <c r="C16" s="56"/>
      <c r="D16" s="53">
        <f>IF(E16="",0,J16+P16)</f>
        <v>0</v>
      </c>
      <c r="E16" s="18"/>
      <c r="F16" s="23">
        <f>IF(E16="",0,(60+((E16-5)*5.2)))</f>
        <v>0</v>
      </c>
      <c r="G16" s="44"/>
      <c r="H16" s="44"/>
      <c r="I16" s="44"/>
      <c r="J16" s="18">
        <f>SUM(F16:I16)</f>
        <v>0</v>
      </c>
      <c r="K16" s="45"/>
      <c r="L16" s="17">
        <f>IF(K16="",0,(60+((K16-5)*5.2)))</f>
        <v>0</v>
      </c>
      <c r="M16" s="44"/>
      <c r="N16" s="44"/>
      <c r="O16" s="44"/>
      <c r="P16" s="18">
        <f>SUM(L16:O16)</f>
        <v>0</v>
      </c>
      <c r="Q16" s="24"/>
    </row>
    <row r="17" spans="1:17" s="25" customFormat="1" ht="22.5" customHeight="1">
      <c r="A17" s="49"/>
      <c r="B17" s="49"/>
      <c r="C17" s="50" t="s">
        <v>23</v>
      </c>
      <c r="D17" s="53"/>
      <c r="E17" s="18"/>
      <c r="F17" s="23"/>
      <c r="G17" s="44"/>
      <c r="H17" s="44"/>
      <c r="I17" s="44"/>
      <c r="J17" s="18"/>
      <c r="K17" s="45"/>
      <c r="L17" s="17"/>
      <c r="M17" s="44"/>
      <c r="N17" s="44"/>
      <c r="O17" s="44"/>
      <c r="P17" s="18"/>
      <c r="Q17" s="24"/>
    </row>
    <row r="18" spans="1:17" s="25" customFormat="1" ht="12.75" customHeight="1">
      <c r="A18" s="54"/>
      <c r="B18" s="20"/>
      <c r="C18" s="56"/>
      <c r="D18" s="53">
        <f>IF(E18="",0,J18+P18)</f>
        <v>0</v>
      </c>
      <c r="E18" s="18"/>
      <c r="F18" s="23">
        <f>IF(E18="",0,(60+((E18-5)*5.2)))</f>
        <v>0</v>
      </c>
      <c r="G18" s="44"/>
      <c r="H18" s="44"/>
      <c r="I18" s="44"/>
      <c r="J18" s="18">
        <f>SUM(F18:I18)</f>
        <v>0</v>
      </c>
      <c r="K18" s="45"/>
      <c r="L18" s="17">
        <f>IF(K18="",0,(60+((K18-5)*5.2)))</f>
        <v>0</v>
      </c>
      <c r="M18" s="44"/>
      <c r="N18" s="44"/>
      <c r="O18" s="44"/>
      <c r="P18" s="18">
        <f>SUM(L18:O18)</f>
        <v>0</v>
      </c>
      <c r="Q18" s="24"/>
    </row>
    <row r="19" spans="1:17" s="25" customFormat="1" ht="12.75" customHeight="1">
      <c r="A19" s="54"/>
      <c r="B19" s="20"/>
      <c r="C19" s="56"/>
      <c r="D19" s="53">
        <f>IF(E19="",0,J19+P19)</f>
        <v>0</v>
      </c>
      <c r="E19" s="18"/>
      <c r="F19" s="23">
        <f>IF(E19="",0,(60+((E19-5)*5.2)))</f>
        <v>0</v>
      </c>
      <c r="G19" s="44"/>
      <c r="H19" s="44"/>
      <c r="I19" s="44"/>
      <c r="J19" s="18">
        <f>SUM(F19:I19)</f>
        <v>0</v>
      </c>
      <c r="K19" s="45"/>
      <c r="L19" s="17">
        <f>IF(K19="",0,(60+((K19-5)*5.2)))</f>
        <v>0</v>
      </c>
      <c r="M19" s="44"/>
      <c r="N19" s="44"/>
      <c r="O19" s="44"/>
      <c r="P19" s="18">
        <f>SUM(L19:O19)</f>
        <v>0</v>
      </c>
      <c r="Q19" s="24"/>
    </row>
    <row r="20" spans="1:17" s="25" customFormat="1" ht="12.75" customHeight="1">
      <c r="A20" s="54"/>
      <c r="B20" s="55"/>
      <c r="C20" s="56"/>
      <c r="D20" s="53">
        <f>IF(E20="",0,J20+P20)</f>
        <v>0</v>
      </c>
      <c r="E20" s="18"/>
      <c r="F20" s="23">
        <f>IF(E20="",0,(60+((E20-5)*5.2)))</f>
        <v>0</v>
      </c>
      <c r="G20" s="44"/>
      <c r="H20" s="44"/>
      <c r="I20" s="44"/>
      <c r="J20" s="18">
        <f>SUM(F20:I20)</f>
        <v>0</v>
      </c>
      <c r="K20" s="45"/>
      <c r="L20" s="17">
        <f>IF(K20="",0,(60+((K20-5)*5.2)))</f>
        <v>0</v>
      </c>
      <c r="M20" s="44"/>
      <c r="N20" s="44"/>
      <c r="O20" s="44"/>
      <c r="P20" s="18">
        <f>SUM(L20:O20)</f>
        <v>0</v>
      </c>
      <c r="Q20" s="24"/>
    </row>
    <row r="21" spans="1:17" s="25" customFormat="1" ht="22.5" customHeight="1">
      <c r="A21" s="49"/>
      <c r="B21" s="49"/>
      <c r="C21" s="50" t="s">
        <v>23</v>
      </c>
      <c r="D21" s="53"/>
      <c r="E21" s="18"/>
      <c r="F21" s="23"/>
      <c r="G21" s="44"/>
      <c r="H21" s="44"/>
      <c r="I21" s="44"/>
      <c r="J21" s="18"/>
      <c r="K21" s="45"/>
      <c r="L21" s="17"/>
      <c r="M21" s="44"/>
      <c r="N21" s="44"/>
      <c r="O21" s="44"/>
      <c r="P21" s="18"/>
      <c r="Q21" s="24"/>
    </row>
    <row r="22" spans="1:17" s="25" customFormat="1" ht="12.75" customHeight="1">
      <c r="A22" s="54"/>
      <c r="B22" s="55"/>
      <c r="C22" s="56"/>
      <c r="D22" s="53">
        <f>IF(E22="",0,J22+P22)</f>
        <v>0</v>
      </c>
      <c r="E22" s="18"/>
      <c r="F22" s="23">
        <f>IF(E22="",0,(60+((E22-7.5)*5.2)))</f>
        <v>0</v>
      </c>
      <c r="G22" s="44"/>
      <c r="H22" s="44"/>
      <c r="I22" s="44"/>
      <c r="J22" s="18">
        <f>SUM(F22:I22)</f>
        <v>0</v>
      </c>
      <c r="K22" s="45"/>
      <c r="L22" s="17">
        <f>IF(K22="",0,(60+((K22-5)*5.2)))</f>
        <v>0</v>
      </c>
      <c r="M22" s="44"/>
      <c r="N22" s="44"/>
      <c r="O22" s="44"/>
      <c r="P22" s="18">
        <f>SUM(L22:O22)</f>
        <v>0</v>
      </c>
      <c r="Q22" s="24"/>
    </row>
    <row r="23" spans="1:17" s="25" customFormat="1" ht="22.5" customHeight="1">
      <c r="A23" s="49"/>
      <c r="B23" s="49"/>
      <c r="C23" s="50" t="s">
        <v>23</v>
      </c>
      <c r="D23" s="53"/>
      <c r="E23" s="18"/>
      <c r="F23" s="23"/>
      <c r="G23" s="44"/>
      <c r="H23" s="44"/>
      <c r="I23" s="44"/>
      <c r="J23" s="18"/>
      <c r="K23" s="45"/>
      <c r="L23" s="17"/>
      <c r="M23" s="44"/>
      <c r="N23" s="44"/>
      <c r="O23" s="44"/>
      <c r="P23" s="18"/>
      <c r="Q23" s="24"/>
    </row>
    <row r="24" spans="1:17" s="25" customFormat="1" ht="12.75" customHeight="1">
      <c r="A24" s="54"/>
      <c r="B24" s="20">
        <v>2</v>
      </c>
      <c r="C24" s="20"/>
      <c r="D24" s="53">
        <f>IF(E24="",0,J24+P24)</f>
        <v>0</v>
      </c>
      <c r="E24" s="18"/>
      <c r="F24" s="23"/>
      <c r="G24" s="44"/>
      <c r="H24" s="44"/>
      <c r="I24" s="44"/>
      <c r="J24" s="18">
        <f>SUM(F24:I24)</f>
        <v>0</v>
      </c>
      <c r="K24" s="45"/>
      <c r="L24" s="17">
        <f>IF(K24="",0,(60+((K24-5)*5.2)))</f>
        <v>0</v>
      </c>
      <c r="M24" s="44"/>
      <c r="N24" s="44"/>
      <c r="O24" s="44"/>
      <c r="P24" s="18">
        <f>SUM(L24:O24)</f>
        <v>0</v>
      </c>
      <c r="Q24" s="24"/>
    </row>
    <row r="25" spans="1:17" s="25" customFormat="1" ht="22.5" customHeight="1">
      <c r="A25" s="49"/>
      <c r="B25" s="49"/>
      <c r="C25" s="50" t="s">
        <v>23</v>
      </c>
      <c r="D25" s="53"/>
      <c r="E25" s="18"/>
      <c r="F25" s="23"/>
      <c r="G25" s="44"/>
      <c r="H25" s="44"/>
      <c r="I25" s="44"/>
      <c r="J25" s="18"/>
      <c r="K25" s="45"/>
      <c r="L25" s="17"/>
      <c r="M25" s="44"/>
      <c r="N25" s="44"/>
      <c r="O25" s="44"/>
      <c r="P25" s="18"/>
      <c r="Q25" s="24"/>
    </row>
    <row r="26" spans="1:17" s="25" customFormat="1" ht="12.75" customHeight="1">
      <c r="A26" s="54"/>
      <c r="B26" s="20"/>
      <c r="C26" s="20"/>
      <c r="D26" s="53">
        <f>IF(E26="",0,J26+P26)</f>
        <v>0</v>
      </c>
      <c r="E26" s="18"/>
      <c r="F26" s="23">
        <f>IF(E26="",0,(60+((E26-5)*5.2)))</f>
        <v>0</v>
      </c>
      <c r="G26" s="44"/>
      <c r="H26" s="44"/>
      <c r="I26" s="44"/>
      <c r="J26" s="18">
        <f>SUM(F26:I26)</f>
        <v>0</v>
      </c>
      <c r="K26" s="45"/>
      <c r="L26" s="17">
        <f>IF(K26="",0,(60+((K26-5)*5.2)))</f>
        <v>0</v>
      </c>
      <c r="M26" s="44"/>
      <c r="N26" s="44"/>
      <c r="O26" s="44"/>
      <c r="P26" s="18">
        <f>SUM(L26:O26)</f>
        <v>0</v>
      </c>
      <c r="Q26" s="24"/>
    </row>
    <row r="27" spans="1:17" s="25" customFormat="1" ht="12.75" customHeight="1">
      <c r="A27" s="54"/>
      <c r="B27" s="20"/>
      <c r="C27" s="20"/>
      <c r="D27" s="53">
        <f>IF(E27="",0,J27+P27)</f>
        <v>0</v>
      </c>
      <c r="E27" s="18"/>
      <c r="F27" s="23">
        <f>IF(E27="",0,(60+((E27-5)*5.2)))</f>
        <v>0</v>
      </c>
      <c r="G27" s="44"/>
      <c r="H27" s="44"/>
      <c r="I27" s="44"/>
      <c r="J27" s="18">
        <f>SUM(F27:I27)</f>
        <v>0</v>
      </c>
      <c r="K27" s="45"/>
      <c r="L27" s="17">
        <f>IF(K27="",0,(60+((K27-5)*5.2)))</f>
        <v>0</v>
      </c>
      <c r="M27" s="44"/>
      <c r="N27" s="44"/>
      <c r="O27" s="44"/>
      <c r="P27" s="18">
        <f>SUM(L27:O27)</f>
        <v>0</v>
      </c>
      <c r="Q27" s="24"/>
    </row>
    <row r="28" spans="1:17" s="27" customFormat="1" ht="22.5" customHeight="1">
      <c r="A28" s="49" t="s">
        <v>38</v>
      </c>
      <c r="B28" s="49"/>
      <c r="C28" s="50" t="s">
        <v>23</v>
      </c>
      <c r="D28" s="53"/>
      <c r="E28" s="18"/>
      <c r="F28" s="23"/>
      <c r="G28" s="44"/>
      <c r="H28" s="44"/>
      <c r="I28" s="44"/>
      <c r="J28" s="18"/>
      <c r="K28" s="45"/>
      <c r="L28" s="17"/>
      <c r="M28" s="44"/>
      <c r="N28" s="44"/>
      <c r="O28" s="44"/>
      <c r="P28" s="18"/>
      <c r="Q28" s="24"/>
    </row>
    <row r="29" spans="1:17" s="27" customFormat="1" ht="12.75" customHeight="1">
      <c r="A29" s="54"/>
      <c r="B29" s="20"/>
      <c r="C29" s="56"/>
      <c r="D29" s="53">
        <f>IF(E29="",0,J29+P29)</f>
        <v>0</v>
      </c>
      <c r="E29" s="18"/>
      <c r="F29" s="23">
        <f>IF(E29="",0,(60+((E29-10)*5.2)))</f>
        <v>0</v>
      </c>
      <c r="G29" s="44"/>
      <c r="H29" s="44"/>
      <c r="I29" s="44"/>
      <c r="J29" s="18">
        <f>SUM(F29:I29)</f>
        <v>0</v>
      </c>
      <c r="K29" s="45"/>
      <c r="L29" s="17">
        <f>IF(K29="",0,(60+((K29-10)*5.2)))</f>
        <v>0</v>
      </c>
      <c r="M29" s="44"/>
      <c r="N29" s="44"/>
      <c r="O29" s="44"/>
      <c r="P29" s="18">
        <f>SUM(L29:O29)</f>
        <v>0</v>
      </c>
      <c r="Q29" s="24"/>
    </row>
    <row r="30" spans="1:19" s="25" customFormat="1" ht="12.75" customHeight="1">
      <c r="A30" s="54"/>
      <c r="B30" s="20"/>
      <c r="C30" s="20"/>
      <c r="D30" s="53">
        <f>IF(E30="",0,J30+P30)</f>
        <v>0</v>
      </c>
      <c r="E30" s="18"/>
      <c r="F30" s="23">
        <f>IF(E30="",0,(60+((E30-10)*5.2)))</f>
        <v>0</v>
      </c>
      <c r="G30" s="44"/>
      <c r="H30" s="44"/>
      <c r="I30" s="44"/>
      <c r="J30" s="18">
        <f>SUM(F30:I30)</f>
        <v>0</v>
      </c>
      <c r="K30" s="45"/>
      <c r="L30" s="17">
        <f>IF(K30="",0,(60+((K30-10)*5.2)))</f>
        <v>0</v>
      </c>
      <c r="M30" s="44"/>
      <c r="N30" s="44"/>
      <c r="O30" s="44"/>
      <c r="P30" s="18">
        <f>SUM(L30:O30)</f>
        <v>0</v>
      </c>
      <c r="Q30" s="24"/>
      <c r="R30" s="27"/>
      <c r="S30" s="27"/>
    </row>
    <row r="31" spans="1:19" s="27" customFormat="1" ht="12.75" customHeight="1">
      <c r="A31" s="54"/>
      <c r="B31" s="20"/>
      <c r="C31" s="20"/>
      <c r="D31" s="53">
        <f>IF(E31="",0,J31+P31)</f>
        <v>0</v>
      </c>
      <c r="E31" s="18"/>
      <c r="F31" s="23">
        <f>IF(E31="",0,(60+((E31-10)*5.2)))</f>
        <v>0</v>
      </c>
      <c r="G31" s="44"/>
      <c r="H31" s="44"/>
      <c r="I31" s="44"/>
      <c r="J31" s="18">
        <f>SUM(F31:I31)</f>
        <v>0</v>
      </c>
      <c r="K31" s="45"/>
      <c r="L31" s="17">
        <f>IF(K31="",0,(60+((K31-10)*5.2)))</f>
        <v>0</v>
      </c>
      <c r="M31" s="44"/>
      <c r="N31" s="44"/>
      <c r="O31" s="44"/>
      <c r="P31" s="18">
        <f>SUM(L31:O31)</f>
        <v>0</v>
      </c>
      <c r="Q31" s="24"/>
      <c r="R31" s="25"/>
      <c r="S31" s="25"/>
    </row>
    <row r="32" spans="1:17" s="27" customFormat="1" ht="12.75" customHeight="1">
      <c r="A32" s="54"/>
      <c r="B32" s="20"/>
      <c r="C32" s="20"/>
      <c r="D32" s="53">
        <f>IF(E32="",0,J32+P32)</f>
        <v>0</v>
      </c>
      <c r="E32" s="18"/>
      <c r="F32" s="23">
        <f>IF(E32="",0,(60+((E32-10)*5.2)))</f>
        <v>0</v>
      </c>
      <c r="G32" s="44"/>
      <c r="H32" s="44"/>
      <c r="I32" s="44"/>
      <c r="J32" s="18">
        <f>SUM(F32:I32)</f>
        <v>0</v>
      </c>
      <c r="K32" s="45"/>
      <c r="L32" s="17">
        <f>IF(K32="",0,(60+((K32-10)*5.2)))</f>
        <v>0</v>
      </c>
      <c r="M32" s="44"/>
      <c r="N32" s="44"/>
      <c r="O32" s="44"/>
      <c r="P32" s="18">
        <f>SUM(L32:O32)</f>
        <v>0</v>
      </c>
      <c r="Q32" s="24"/>
    </row>
    <row r="33" spans="1:19" s="25" customFormat="1" ht="12.75" customHeight="1">
      <c r="A33" s="54"/>
      <c r="B33" s="20"/>
      <c r="C33" s="20"/>
      <c r="D33" s="53">
        <f>IF(E33="",0,J33+P33)</f>
        <v>0</v>
      </c>
      <c r="E33" s="18"/>
      <c r="F33" s="23">
        <f>IF(E33="",0,(60+((E33-10)*5.2)))</f>
        <v>0</v>
      </c>
      <c r="G33" s="44"/>
      <c r="H33" s="44"/>
      <c r="I33" s="44"/>
      <c r="J33" s="18">
        <f>SUM(F33:I33)</f>
        <v>0</v>
      </c>
      <c r="K33" s="45"/>
      <c r="L33" s="17">
        <f>IF(K33="",0,(60+((K33-10)*5.2)))</f>
        <v>0</v>
      </c>
      <c r="M33" s="44"/>
      <c r="N33" s="44"/>
      <c r="O33" s="44"/>
      <c r="P33" s="18">
        <f>SUM(L33:O33)</f>
        <v>0</v>
      </c>
      <c r="Q33" s="24"/>
      <c r="R33" s="27"/>
      <c r="S33" s="27"/>
    </row>
    <row r="34" spans="1:17" s="27" customFormat="1" ht="22.5" customHeight="1">
      <c r="A34" s="49" t="s">
        <v>39</v>
      </c>
      <c r="B34" s="49"/>
      <c r="C34" s="50" t="s">
        <v>23</v>
      </c>
      <c r="D34" s="53"/>
      <c r="E34" s="18"/>
      <c r="F34" s="23"/>
      <c r="G34" s="44"/>
      <c r="H34" s="44"/>
      <c r="I34" s="44"/>
      <c r="J34" s="18"/>
      <c r="K34" s="45"/>
      <c r="L34" s="17"/>
      <c r="M34" s="44"/>
      <c r="N34" s="44"/>
      <c r="O34" s="44"/>
      <c r="P34" s="18"/>
      <c r="Q34" s="24"/>
    </row>
    <row r="35" spans="1:17" s="27" customFormat="1" ht="12.75" customHeight="1">
      <c r="A35" s="54"/>
      <c r="B35" s="20"/>
      <c r="C35" s="56"/>
      <c r="D35" s="53">
        <f>IF(E35="",0,J35+P35)</f>
        <v>0</v>
      </c>
      <c r="E35" s="18"/>
      <c r="F35" s="23">
        <f>IF(E35="",0,(60+((E35-10)*5.2)))</f>
        <v>0</v>
      </c>
      <c r="G35" s="44"/>
      <c r="H35" s="44"/>
      <c r="I35" s="44"/>
      <c r="J35" s="18">
        <f>SUM(F35:I35)</f>
        <v>0</v>
      </c>
      <c r="K35" s="45"/>
      <c r="L35" s="17">
        <f>IF(K35="",0,(60+((K35-10)*5.2)))</f>
        <v>0</v>
      </c>
      <c r="M35" s="44"/>
      <c r="N35" s="44"/>
      <c r="O35" s="44"/>
      <c r="P35" s="18">
        <f>SUM(L35:O35)</f>
        <v>0</v>
      </c>
      <c r="Q35" s="24"/>
    </row>
    <row r="36" spans="1:17" s="25" customFormat="1" ht="22.5" customHeight="1">
      <c r="A36" s="49" t="s">
        <v>38</v>
      </c>
      <c r="B36" s="49"/>
      <c r="C36" s="50" t="s">
        <v>15</v>
      </c>
      <c r="D36" s="53"/>
      <c r="E36" s="18"/>
      <c r="F36" s="23"/>
      <c r="G36" s="44"/>
      <c r="H36" s="44"/>
      <c r="I36" s="44"/>
      <c r="J36" s="18"/>
      <c r="K36" s="45"/>
      <c r="L36" s="17"/>
      <c r="M36" s="44"/>
      <c r="N36" s="44"/>
      <c r="O36" s="44"/>
      <c r="P36" s="18"/>
      <c r="Q36" s="24"/>
    </row>
    <row r="37" spans="1:17" s="25" customFormat="1" ht="12.75" customHeight="1">
      <c r="A37" s="54"/>
      <c r="B37" s="62"/>
      <c r="C37" s="56"/>
      <c r="D37" s="53">
        <f>IF(E37="",0,J37+P37)</f>
        <v>0</v>
      </c>
      <c r="E37" s="18"/>
      <c r="F37" s="23">
        <f>IF(E37="",0,(60+((E37-25)*4.4)))</f>
        <v>0</v>
      </c>
      <c r="G37" s="44"/>
      <c r="H37" s="44"/>
      <c r="I37" s="44"/>
      <c r="J37" s="18">
        <f>SUM(F37:I37)</f>
        <v>0</v>
      </c>
      <c r="K37" s="45"/>
      <c r="L37" s="17">
        <f>IF(K37="",0,(60+((K37-25)*4.4)))</f>
        <v>0</v>
      </c>
      <c r="M37" s="44"/>
      <c r="N37" s="44"/>
      <c r="O37" s="44"/>
      <c r="P37" s="18">
        <f>SUM(L37:O37)</f>
        <v>0</v>
      </c>
      <c r="Q37" s="24"/>
    </row>
    <row r="38" spans="1:17" s="25" customFormat="1" ht="12.75" customHeight="1">
      <c r="A38" s="54"/>
      <c r="B38" s="55"/>
      <c r="C38" s="56"/>
      <c r="D38" s="53">
        <f>IF(E38="",0,J38+P38)</f>
        <v>0</v>
      </c>
      <c r="E38" s="18"/>
      <c r="F38" s="23">
        <f>IF(E38="",0,(60+((E38-25)*4.4)))</f>
        <v>0</v>
      </c>
      <c r="G38" s="44"/>
      <c r="H38" s="44"/>
      <c r="I38" s="44"/>
      <c r="J38" s="18">
        <f>SUM(F38:I38)</f>
        <v>0</v>
      </c>
      <c r="K38" s="45"/>
      <c r="L38" s="17">
        <f>IF(K38="",0,(60+((K38-25)*4.4)))</f>
        <v>0</v>
      </c>
      <c r="M38" s="44"/>
      <c r="N38" s="44"/>
      <c r="O38" s="44"/>
      <c r="P38" s="18">
        <f>SUM(L38:O38)</f>
        <v>0</v>
      </c>
      <c r="Q38" s="24"/>
    </row>
    <row r="39" spans="1:17" s="25" customFormat="1" ht="12.75" customHeight="1">
      <c r="A39" s="54"/>
      <c r="B39" s="20"/>
      <c r="C39" s="56"/>
      <c r="D39" s="53">
        <f>IF(E39="",0,J39+P39)</f>
        <v>0</v>
      </c>
      <c r="E39" s="18"/>
      <c r="F39" s="23">
        <f>IF(E39="",0,(60+((E39-25)*4.4)))</f>
        <v>0</v>
      </c>
      <c r="G39" s="44"/>
      <c r="H39" s="44"/>
      <c r="I39" s="44"/>
      <c r="J39" s="18">
        <f>SUM(F39:I39)</f>
        <v>0</v>
      </c>
      <c r="K39" s="45"/>
      <c r="L39" s="17">
        <f>IF(K39="",0,(60+((K39-25)*4.4)))</f>
        <v>0</v>
      </c>
      <c r="M39" s="44"/>
      <c r="N39" s="44"/>
      <c r="O39" s="44"/>
      <c r="P39" s="18">
        <f>SUM(L39:O39)</f>
        <v>0</v>
      </c>
      <c r="Q39" s="24"/>
    </row>
    <row r="40" spans="1:17" s="25" customFormat="1" ht="22.5" customHeight="1">
      <c r="A40" s="49" t="s">
        <v>39</v>
      </c>
      <c r="B40" s="49"/>
      <c r="C40" s="50" t="s">
        <v>15</v>
      </c>
      <c r="D40" s="53"/>
      <c r="E40" s="18"/>
      <c r="F40" s="23"/>
      <c r="G40" s="44"/>
      <c r="H40" s="44"/>
      <c r="I40" s="44"/>
      <c r="J40" s="18"/>
      <c r="K40" s="45"/>
      <c r="L40" s="17"/>
      <c r="M40" s="44"/>
      <c r="N40" s="44"/>
      <c r="O40" s="44"/>
      <c r="P40" s="18"/>
      <c r="Q40" s="24"/>
    </row>
    <row r="41" spans="1:17" s="25" customFormat="1" ht="12.75" customHeight="1">
      <c r="A41" s="54"/>
      <c r="B41" s="62"/>
      <c r="C41" s="56"/>
      <c r="D41" s="53">
        <f>IF(E41="",0,J41+P41)</f>
        <v>0</v>
      </c>
      <c r="E41" s="18"/>
      <c r="F41" s="23">
        <f>IF(E41="",0,(60+((E41-25)*4.4)))</f>
        <v>0</v>
      </c>
      <c r="G41" s="44"/>
      <c r="H41" s="44"/>
      <c r="I41" s="44"/>
      <c r="J41" s="18">
        <f>SUM(F41:I41)</f>
        <v>0</v>
      </c>
      <c r="K41" s="45"/>
      <c r="L41" s="17">
        <f>IF(K41="",0,(60+((K41-25)*4.4)))</f>
        <v>0</v>
      </c>
      <c r="M41" s="44"/>
      <c r="N41" s="44"/>
      <c r="O41" s="44"/>
      <c r="P41" s="18">
        <f>SUM(L41:O41)</f>
        <v>0</v>
      </c>
      <c r="Q41" s="24"/>
    </row>
    <row r="42" spans="1:17" s="25" customFormat="1" ht="12" customHeight="1">
      <c r="A42" s="20"/>
      <c r="B42" s="20"/>
      <c r="C42" s="21"/>
      <c r="D42" s="46"/>
      <c r="E42" s="18"/>
      <c r="F42" s="23"/>
      <c r="G42" s="44"/>
      <c r="H42" s="44"/>
      <c r="I42" s="44"/>
      <c r="J42" s="18"/>
      <c r="K42" s="45"/>
      <c r="L42" s="17"/>
      <c r="M42" s="44"/>
      <c r="N42" s="44"/>
      <c r="O42" s="44"/>
      <c r="P42" s="18"/>
      <c r="Q42" s="24"/>
    </row>
    <row r="43" spans="1:17" s="25" customFormat="1" ht="12" customHeight="1">
      <c r="A43" s="20"/>
      <c r="B43" s="20"/>
      <c r="C43" s="21"/>
      <c r="D43" s="46"/>
      <c r="E43" s="18"/>
      <c r="F43" s="23"/>
      <c r="G43" s="44"/>
      <c r="H43" s="44"/>
      <c r="I43" s="44"/>
      <c r="J43" s="18"/>
      <c r="K43" s="45"/>
      <c r="L43" s="17"/>
      <c r="M43" s="44"/>
      <c r="N43" s="44"/>
      <c r="O43" s="44"/>
      <c r="P43" s="18"/>
      <c r="Q43" s="24"/>
    </row>
    <row r="44" spans="1:17" s="27" customFormat="1" ht="22.5" customHeight="1">
      <c r="A44" s="20"/>
      <c r="B44" s="20"/>
      <c r="C44" s="21"/>
      <c r="D44" s="46"/>
      <c r="E44" s="18"/>
      <c r="F44" s="23"/>
      <c r="G44" s="44"/>
      <c r="H44" s="44"/>
      <c r="I44" s="44"/>
      <c r="J44" s="18"/>
      <c r="K44" s="45"/>
      <c r="L44" s="17"/>
      <c r="M44" s="44"/>
      <c r="N44" s="44"/>
      <c r="O44" s="44"/>
      <c r="P44" s="18"/>
      <c r="Q44" s="26"/>
    </row>
    <row r="45" spans="1:17" s="25" customFormat="1" ht="12" customHeight="1">
      <c r="A45" s="20"/>
      <c r="B45" s="20"/>
      <c r="C45" s="21"/>
      <c r="D45" s="46"/>
      <c r="E45" s="18"/>
      <c r="F45" s="23"/>
      <c r="G45" s="44"/>
      <c r="H45" s="44"/>
      <c r="I45" s="44"/>
      <c r="J45" s="18"/>
      <c r="K45" s="45"/>
      <c r="L45" s="17"/>
      <c r="M45" s="44"/>
      <c r="N45" s="44"/>
      <c r="O45" s="44"/>
      <c r="P45" s="18"/>
      <c r="Q45" s="24"/>
    </row>
    <row r="46" spans="1:17" s="25" customFormat="1" ht="12" customHeight="1">
      <c r="A46" s="20"/>
      <c r="B46" s="20"/>
      <c r="C46" s="21"/>
      <c r="D46" s="46"/>
      <c r="E46" s="18"/>
      <c r="F46" s="23"/>
      <c r="G46" s="44"/>
      <c r="H46" s="44"/>
      <c r="I46" s="44"/>
      <c r="J46" s="18"/>
      <c r="K46" s="45"/>
      <c r="L46" s="17"/>
      <c r="M46" s="44"/>
      <c r="N46" s="44"/>
      <c r="O46" s="44"/>
      <c r="P46" s="18"/>
      <c r="Q46" s="24"/>
    </row>
    <row r="47" spans="1:17" s="25" customFormat="1" ht="12" customHeight="1">
      <c r="A47" s="20"/>
      <c r="B47" s="20"/>
      <c r="C47" s="21"/>
      <c r="D47" s="46"/>
      <c r="E47" s="18"/>
      <c r="F47" s="23"/>
      <c r="G47" s="44"/>
      <c r="H47" s="44"/>
      <c r="I47" s="44"/>
      <c r="J47" s="18"/>
      <c r="K47" s="45"/>
      <c r="L47" s="17"/>
      <c r="M47" s="44"/>
      <c r="N47" s="44"/>
      <c r="O47" s="44"/>
      <c r="P47" s="18"/>
      <c r="Q47" s="24"/>
    </row>
    <row r="48" spans="1:17" s="25" customFormat="1" ht="12" customHeight="1">
      <c r="A48" s="20"/>
      <c r="B48" s="20"/>
      <c r="C48" s="21"/>
      <c r="D48" s="46"/>
      <c r="E48" s="18"/>
      <c r="F48" s="23"/>
      <c r="G48" s="44"/>
      <c r="H48" s="44"/>
      <c r="I48" s="44"/>
      <c r="J48" s="18"/>
      <c r="K48" s="45"/>
      <c r="L48" s="17"/>
      <c r="M48" s="44"/>
      <c r="N48" s="44"/>
      <c r="O48" s="44"/>
      <c r="P48" s="18"/>
      <c r="Q48" s="24"/>
    </row>
    <row r="49" spans="1:17" s="27" customFormat="1" ht="22.5" customHeight="1">
      <c r="A49" s="20"/>
      <c r="B49" s="20"/>
      <c r="C49" s="21"/>
      <c r="D49" s="46"/>
      <c r="E49" s="18"/>
      <c r="F49" s="23"/>
      <c r="G49" s="44"/>
      <c r="H49" s="44"/>
      <c r="I49" s="44"/>
      <c r="J49" s="18"/>
      <c r="K49" s="45"/>
      <c r="L49" s="17"/>
      <c r="M49" s="44"/>
      <c r="N49" s="44"/>
      <c r="O49" s="44"/>
      <c r="P49" s="18"/>
      <c r="Q49" s="26"/>
    </row>
    <row r="50" spans="1:17" s="25" customFormat="1" ht="12" customHeight="1">
      <c r="A50" s="20"/>
      <c r="B50" s="20"/>
      <c r="C50" s="21"/>
      <c r="D50" s="46"/>
      <c r="E50" s="18"/>
      <c r="F50" s="23"/>
      <c r="G50" s="44"/>
      <c r="H50" s="44"/>
      <c r="I50" s="44"/>
      <c r="J50" s="18"/>
      <c r="K50" s="45"/>
      <c r="L50" s="17"/>
      <c r="M50" s="44"/>
      <c r="N50" s="44"/>
      <c r="O50" s="44"/>
      <c r="P50" s="18"/>
      <c r="Q50" s="24"/>
    </row>
    <row r="51" spans="1:17" s="25" customFormat="1" ht="12" customHeight="1">
      <c r="A51" s="20"/>
      <c r="B51" s="20"/>
      <c r="C51" s="21"/>
      <c r="D51" s="46"/>
      <c r="E51" s="18"/>
      <c r="F51" s="23"/>
      <c r="G51" s="44"/>
      <c r="H51" s="44"/>
      <c r="I51" s="44"/>
      <c r="J51" s="18"/>
      <c r="K51" s="45"/>
      <c r="L51" s="17"/>
      <c r="M51" s="44"/>
      <c r="N51" s="44"/>
      <c r="O51" s="44"/>
      <c r="P51" s="18"/>
      <c r="Q51" s="24"/>
    </row>
    <row r="52" spans="1:17" s="25" customFormat="1" ht="12" customHeight="1">
      <c r="A52" s="20"/>
      <c r="B52" s="20"/>
      <c r="C52" s="21"/>
      <c r="D52" s="46"/>
      <c r="E52" s="18"/>
      <c r="F52" s="23"/>
      <c r="G52" s="44"/>
      <c r="H52" s="44"/>
      <c r="I52" s="44"/>
      <c r="J52" s="18"/>
      <c r="K52" s="45"/>
      <c r="L52" s="17"/>
      <c r="M52" s="44"/>
      <c r="N52" s="44"/>
      <c r="O52" s="44"/>
      <c r="P52" s="18"/>
      <c r="Q52" s="24"/>
    </row>
    <row r="53" spans="1:17" s="27" customFormat="1" ht="22.5" customHeight="1">
      <c r="A53" s="20"/>
      <c r="B53" s="20"/>
      <c r="C53" s="21"/>
      <c r="D53" s="46"/>
      <c r="E53" s="18"/>
      <c r="F53" s="23"/>
      <c r="G53" s="44"/>
      <c r="H53" s="44"/>
      <c r="I53" s="44"/>
      <c r="J53" s="18"/>
      <c r="K53" s="45"/>
      <c r="L53" s="17"/>
      <c r="M53" s="44"/>
      <c r="N53" s="44"/>
      <c r="O53" s="44"/>
      <c r="P53" s="18"/>
      <c r="Q53" s="26"/>
    </row>
    <row r="54" spans="1:17" s="25" customFormat="1" ht="12" customHeight="1">
      <c r="A54" s="20"/>
      <c r="B54" s="20"/>
      <c r="C54" s="21"/>
      <c r="D54" s="46"/>
      <c r="E54" s="18"/>
      <c r="F54" s="23"/>
      <c r="G54" s="44"/>
      <c r="H54" s="44"/>
      <c r="I54" s="44"/>
      <c r="J54" s="18"/>
      <c r="K54" s="45"/>
      <c r="L54" s="17"/>
      <c r="M54" s="44"/>
      <c r="N54" s="44"/>
      <c r="O54" s="44"/>
      <c r="P54" s="18"/>
      <c r="Q54" s="24"/>
    </row>
    <row r="55" spans="1:17" s="27" customFormat="1" ht="22.5" customHeight="1">
      <c r="A55" s="20"/>
      <c r="B55" s="20"/>
      <c r="C55" s="21"/>
      <c r="D55" s="46"/>
      <c r="E55" s="18"/>
      <c r="F55" s="23"/>
      <c r="G55" s="44"/>
      <c r="H55" s="44"/>
      <c r="I55" s="44"/>
      <c r="J55" s="18"/>
      <c r="K55" s="45"/>
      <c r="L55" s="17"/>
      <c r="M55" s="44"/>
      <c r="N55" s="44"/>
      <c r="O55" s="44"/>
      <c r="P55" s="18"/>
      <c r="Q55" s="26"/>
    </row>
    <row r="56" spans="1:17" s="25" customFormat="1" ht="12" customHeight="1">
      <c r="A56" s="20"/>
      <c r="B56" s="20"/>
      <c r="C56" s="21"/>
      <c r="D56" s="46"/>
      <c r="E56" s="18"/>
      <c r="F56" s="23"/>
      <c r="G56" s="44"/>
      <c r="H56" s="44"/>
      <c r="I56" s="44"/>
      <c r="J56" s="18"/>
      <c r="K56" s="45"/>
      <c r="L56" s="17"/>
      <c r="M56" s="44"/>
      <c r="N56" s="44"/>
      <c r="O56" s="44"/>
      <c r="P56" s="18"/>
      <c r="Q56" s="24"/>
    </row>
    <row r="57" spans="1:17" s="25" customFormat="1" ht="12" customHeight="1">
      <c r="A57" s="20"/>
      <c r="B57" s="20"/>
      <c r="C57" s="21"/>
      <c r="D57" s="46"/>
      <c r="E57" s="18"/>
      <c r="F57" s="23"/>
      <c r="G57" s="44"/>
      <c r="H57" s="44"/>
      <c r="I57" s="44"/>
      <c r="J57" s="18"/>
      <c r="K57" s="45"/>
      <c r="L57" s="17"/>
      <c r="M57" s="44"/>
      <c r="N57" s="44"/>
      <c r="O57" s="44"/>
      <c r="P57" s="18"/>
      <c r="Q57" s="24"/>
    </row>
    <row r="58" spans="1:17" s="27" customFormat="1" ht="22.5" customHeight="1">
      <c r="A58" s="20"/>
      <c r="B58" s="20"/>
      <c r="C58" s="21"/>
      <c r="D58" s="46"/>
      <c r="E58" s="18"/>
      <c r="F58" s="23"/>
      <c r="G58" s="44"/>
      <c r="H58" s="44"/>
      <c r="I58" s="44"/>
      <c r="J58" s="18"/>
      <c r="K58" s="45"/>
      <c r="L58" s="17"/>
      <c r="M58" s="44"/>
      <c r="N58" s="44"/>
      <c r="O58" s="44"/>
      <c r="P58" s="18"/>
      <c r="Q58" s="26"/>
    </row>
    <row r="59" spans="1:17" s="25" customFormat="1" ht="12" customHeight="1">
      <c r="A59" s="20"/>
      <c r="B59" s="20"/>
      <c r="C59" s="21"/>
      <c r="D59" s="46"/>
      <c r="E59" s="18"/>
      <c r="F59" s="23"/>
      <c r="G59" s="44"/>
      <c r="H59" s="44"/>
      <c r="I59" s="44"/>
      <c r="J59" s="18"/>
      <c r="K59" s="45"/>
      <c r="L59" s="17"/>
      <c r="M59" s="44"/>
      <c r="N59" s="44"/>
      <c r="O59" s="44"/>
      <c r="P59" s="18"/>
      <c r="Q59" s="24"/>
    </row>
    <row r="60" spans="1:17" s="25" customFormat="1" ht="12" customHeight="1">
      <c r="A60" s="20"/>
      <c r="B60" s="20"/>
      <c r="C60" s="21"/>
      <c r="D60" s="46"/>
      <c r="E60" s="18"/>
      <c r="F60" s="23"/>
      <c r="G60" s="44"/>
      <c r="H60" s="44"/>
      <c r="I60" s="44"/>
      <c r="J60" s="18"/>
      <c r="K60" s="45"/>
      <c r="L60" s="17"/>
      <c r="M60" s="44"/>
      <c r="N60" s="44"/>
      <c r="O60" s="44"/>
      <c r="P60" s="18"/>
      <c r="Q60" s="24"/>
    </row>
    <row r="61" spans="1:17" s="25" customFormat="1" ht="12" customHeight="1">
      <c r="A61" s="20"/>
      <c r="B61" s="20"/>
      <c r="C61" s="21"/>
      <c r="D61" s="46"/>
      <c r="E61" s="18"/>
      <c r="F61" s="23"/>
      <c r="G61" s="44"/>
      <c r="H61" s="44"/>
      <c r="I61" s="44"/>
      <c r="J61" s="18"/>
      <c r="K61" s="45"/>
      <c r="L61" s="17"/>
      <c r="M61" s="44"/>
      <c r="N61" s="44"/>
      <c r="O61" s="44"/>
      <c r="P61" s="18"/>
      <c r="Q61" s="24"/>
    </row>
    <row r="62" spans="1:17" s="27" customFormat="1" ht="22.5" customHeight="1">
      <c r="A62" s="20"/>
      <c r="B62" s="20"/>
      <c r="C62" s="21"/>
      <c r="D62" s="46"/>
      <c r="E62" s="18"/>
      <c r="F62" s="23"/>
      <c r="G62" s="44"/>
      <c r="H62" s="44"/>
      <c r="I62" s="44"/>
      <c r="J62" s="18"/>
      <c r="K62" s="45"/>
      <c r="L62" s="17"/>
      <c r="M62" s="44"/>
      <c r="N62" s="44"/>
      <c r="O62" s="44"/>
      <c r="P62" s="18"/>
      <c r="Q62" s="26"/>
    </row>
    <row r="63" ht="12" customHeight="1"/>
    <row r="64" ht="12" customHeight="1"/>
    <row r="65" spans="1:17" s="27" customFormat="1" ht="22.5" customHeight="1">
      <c r="A65" s="20"/>
      <c r="B65" s="20"/>
      <c r="C65" s="21"/>
      <c r="D65" s="46"/>
      <c r="E65" s="18"/>
      <c r="F65" s="23"/>
      <c r="G65" s="44"/>
      <c r="H65" s="44"/>
      <c r="I65" s="44"/>
      <c r="J65" s="18"/>
      <c r="K65" s="45"/>
      <c r="L65" s="17"/>
      <c r="M65" s="44"/>
      <c r="N65" s="44"/>
      <c r="O65" s="44"/>
      <c r="P65" s="18"/>
      <c r="Q65" s="26"/>
    </row>
    <row r="66" ht="12" customHeight="1"/>
    <row r="67" ht="12" customHeight="1"/>
    <row r="68" ht="12" customHeight="1"/>
    <row r="69" ht="12" customHeight="1"/>
    <row r="70" spans="1:17" s="27" customFormat="1" ht="22.5" customHeight="1">
      <c r="A70" s="20"/>
      <c r="B70" s="20"/>
      <c r="C70" s="21"/>
      <c r="D70" s="46"/>
      <c r="E70" s="18"/>
      <c r="F70" s="23"/>
      <c r="G70" s="44"/>
      <c r="H70" s="44"/>
      <c r="I70" s="44"/>
      <c r="J70" s="18"/>
      <c r="K70" s="45"/>
      <c r="L70" s="17"/>
      <c r="M70" s="44"/>
      <c r="N70" s="44"/>
      <c r="O70" s="44"/>
      <c r="P70" s="18"/>
      <c r="Q70" s="26"/>
    </row>
    <row r="71" ht="12" customHeight="1"/>
    <row r="72" ht="12" customHeight="1"/>
    <row r="73" ht="12" customHeight="1"/>
    <row r="74" spans="1:17" s="27" customFormat="1" ht="22.5" customHeight="1">
      <c r="A74" s="20"/>
      <c r="B74" s="20"/>
      <c r="C74" s="21"/>
      <c r="D74" s="46"/>
      <c r="E74" s="18"/>
      <c r="F74" s="23"/>
      <c r="G74" s="44"/>
      <c r="H74" s="44"/>
      <c r="I74" s="44"/>
      <c r="J74" s="18"/>
      <c r="K74" s="45"/>
      <c r="L74" s="17"/>
      <c r="M74" s="44"/>
      <c r="N74" s="44"/>
      <c r="O74" s="44"/>
      <c r="P74" s="18"/>
      <c r="Q74" s="26"/>
    </row>
    <row r="75" ht="12" customHeight="1"/>
    <row r="76" ht="12" customHeight="1"/>
    <row r="77" spans="1:17" s="27" customFormat="1" ht="22.5" customHeight="1">
      <c r="A77" s="20"/>
      <c r="B77" s="20"/>
      <c r="C77" s="21"/>
      <c r="D77" s="46"/>
      <c r="E77" s="18"/>
      <c r="F77" s="23"/>
      <c r="G77" s="44"/>
      <c r="H77" s="44"/>
      <c r="I77" s="44"/>
      <c r="J77" s="18"/>
      <c r="K77" s="45"/>
      <c r="L77" s="17"/>
      <c r="M77" s="44"/>
      <c r="N77" s="44"/>
      <c r="O77" s="44"/>
      <c r="P77" s="18"/>
      <c r="Q77" s="26"/>
    </row>
    <row r="78" ht="12" customHeight="1"/>
    <row r="79" ht="12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/>
  <autoFilter ref="A2:C84"/>
  <mergeCells count="2">
    <mergeCell ref="E1:J1"/>
    <mergeCell ref="K1:P1"/>
  </mergeCells>
  <printOptions horizontalCentered="1"/>
  <pageMargins left="0.4330708661417323" right="0.4330708661417323" top="0.6692913385826772" bottom="0.5118110236220472" header="0.2755905511811024" footer="0.2362204724409449"/>
  <pageSetup fitToHeight="2" horizontalDpi="300" verticalDpi="300" orientation="portrait" paperSize="9" scale="85"/>
  <headerFooter alignWithMargins="0">
    <oddHeader>&amp;L&amp;"Arial,Halvfet"&amp;12Romsdals Hopphelg 2013
&amp;"Arial,Normal"Framspretten&amp;C&amp;"Arial,Halvfet"&amp;22Resultatliste&amp;ROppdølbakken
9. februar 2013</oddHeader>
    <oddFooter>&amp;C&amp;"Arial,Halvfet"&amp;12IF Hjelset-Fram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3"/>
  <dimension ref="A1:O38"/>
  <sheetViews>
    <sheetView zoomScalePageLayoutView="0" workbookViewId="0" topLeftCell="A17">
      <selection activeCell="F38" sqref="F38"/>
    </sheetView>
  </sheetViews>
  <sheetFormatPr defaultColWidth="11.57421875" defaultRowHeight="12.75"/>
  <cols>
    <col min="1" max="1" width="3.8515625" style="20" customWidth="1"/>
    <col min="2" max="2" width="20.8515625" style="20" bestFit="1" customWidth="1"/>
    <col min="3" max="3" width="11.140625" style="21" customWidth="1"/>
    <col min="4" max="4" width="2.00390625" style="22" customWidth="1"/>
    <col min="5" max="5" width="2.28125" style="19" customWidth="1"/>
    <col min="6" max="6" width="6.00390625" style="61" customWidth="1"/>
    <col min="7" max="7" width="1.7109375" style="38" customWidth="1"/>
    <col min="8" max="8" width="10.00390625" style="19" bestFit="1" customWidth="1"/>
    <col min="9" max="9" width="2.140625" style="20" customWidth="1"/>
    <col min="10" max="10" width="8.421875" style="41" customWidth="1"/>
    <col min="11" max="11" width="1.28515625" style="20" customWidth="1"/>
    <col min="12" max="12" width="9.421875" style="41" customWidth="1"/>
    <col min="13" max="13" width="1.28515625" style="20" customWidth="1"/>
    <col min="14" max="14" width="11.140625" style="19" customWidth="1"/>
    <col min="15" max="16384" width="11.421875" style="20" customWidth="1"/>
  </cols>
  <sheetData>
    <row r="1" spans="1:14" ht="10.5">
      <c r="A1" s="1"/>
      <c r="B1" s="1"/>
      <c r="C1" s="2"/>
      <c r="D1" s="3"/>
      <c r="E1" s="4"/>
      <c r="F1" s="59"/>
      <c r="G1" s="29"/>
      <c r="H1" s="30"/>
      <c r="I1" s="31">
        <v>1</v>
      </c>
      <c r="J1" s="32"/>
      <c r="K1" s="33"/>
      <c r="L1" s="30"/>
      <c r="M1" s="34" t="s">
        <v>12</v>
      </c>
      <c r="N1" s="35">
        <v>60</v>
      </c>
    </row>
    <row r="2" spans="1:14" s="16" customFormat="1" ht="32.25" customHeight="1" thickBot="1">
      <c r="A2" s="8" t="s">
        <v>13</v>
      </c>
      <c r="B2" s="8" t="s">
        <v>0</v>
      </c>
      <c r="C2" s="9" t="s">
        <v>1</v>
      </c>
      <c r="D2" s="10"/>
      <c r="E2" s="11"/>
      <c r="F2" s="60" t="s">
        <v>4</v>
      </c>
      <c r="G2" s="36"/>
      <c r="H2" s="36" t="s">
        <v>41</v>
      </c>
      <c r="I2" s="36"/>
      <c r="J2" s="37" t="s">
        <v>19</v>
      </c>
      <c r="K2" s="8"/>
      <c r="L2" s="37" t="s">
        <v>17</v>
      </c>
      <c r="M2" s="37"/>
      <c r="N2" s="37" t="s">
        <v>18</v>
      </c>
    </row>
    <row r="3" spans="1:15" s="16" customFormat="1" ht="18.75" customHeight="1">
      <c r="A3" s="49" t="s">
        <v>91</v>
      </c>
      <c r="B3" s="49"/>
      <c r="C3" s="50" t="s">
        <v>44</v>
      </c>
      <c r="D3" s="51" t="s">
        <v>29</v>
      </c>
      <c r="E3" s="52" t="s">
        <v>11</v>
      </c>
      <c r="F3" s="17"/>
      <c r="G3" s="38"/>
      <c r="H3" s="39" t="s">
        <v>42</v>
      </c>
      <c r="I3" s="40"/>
      <c r="J3" s="41"/>
      <c r="K3" s="20"/>
      <c r="L3" s="48"/>
      <c r="M3" s="20"/>
      <c r="N3" s="42"/>
      <c r="O3" s="20"/>
    </row>
    <row r="4" spans="1:15" s="16" customFormat="1" ht="18.75" customHeight="1">
      <c r="A4" s="54"/>
      <c r="B4" s="55"/>
      <c r="C4" s="56"/>
      <c r="D4" s="57" t="s">
        <v>29</v>
      </c>
      <c r="E4" s="54" t="s">
        <v>11</v>
      </c>
      <c r="F4" s="17"/>
      <c r="G4" s="38"/>
      <c r="H4" s="39"/>
      <c r="I4" s="40"/>
      <c r="J4" s="41"/>
      <c r="K4" s="20"/>
      <c r="L4" s="48"/>
      <c r="M4" s="20"/>
      <c r="N4" s="42"/>
      <c r="O4" s="20"/>
    </row>
    <row r="5" spans="1:15" s="16" customFormat="1" ht="18.75" customHeight="1">
      <c r="A5" s="49" t="s">
        <v>26</v>
      </c>
      <c r="B5" s="49"/>
      <c r="C5" s="50" t="s">
        <v>77</v>
      </c>
      <c r="D5" s="51" t="s">
        <v>29</v>
      </c>
      <c r="E5" s="52" t="s">
        <v>11</v>
      </c>
      <c r="F5" s="17"/>
      <c r="G5" s="38"/>
      <c r="H5" s="39"/>
      <c r="I5" s="40"/>
      <c r="J5" s="41"/>
      <c r="K5" s="20"/>
      <c r="L5" s="48"/>
      <c r="M5" s="20"/>
      <c r="N5" s="42"/>
      <c r="O5" s="20"/>
    </row>
    <row r="6" spans="1:14" ht="18.75" customHeight="1">
      <c r="A6" s="54"/>
      <c r="B6" s="55"/>
      <c r="C6" s="56"/>
      <c r="D6" s="57" t="s">
        <v>29</v>
      </c>
      <c r="E6" s="54" t="s">
        <v>11</v>
      </c>
      <c r="F6" s="17"/>
      <c r="H6" s="39"/>
      <c r="I6" s="40"/>
      <c r="L6" s="48"/>
      <c r="N6" s="42"/>
    </row>
    <row r="7" spans="1:15" s="16" customFormat="1" ht="18.75" customHeight="1">
      <c r="A7" s="49" t="s">
        <v>27</v>
      </c>
      <c r="B7" s="49"/>
      <c r="C7" s="50" t="s">
        <v>93</v>
      </c>
      <c r="D7" s="51" t="s">
        <v>29</v>
      </c>
      <c r="E7" s="52" t="s">
        <v>11</v>
      </c>
      <c r="F7" s="17"/>
      <c r="G7" s="38"/>
      <c r="H7" s="39"/>
      <c r="I7" s="40"/>
      <c r="J7" s="41"/>
      <c r="K7" s="20"/>
      <c r="L7" s="48"/>
      <c r="M7" s="20"/>
      <c r="N7" s="42"/>
      <c r="O7" s="47"/>
    </row>
    <row r="8" spans="1:15" s="16" customFormat="1" ht="18.75" customHeight="1">
      <c r="A8" s="54"/>
      <c r="B8" s="55"/>
      <c r="C8" s="56"/>
      <c r="D8" s="57" t="s">
        <v>29</v>
      </c>
      <c r="E8" s="54" t="s">
        <v>11</v>
      </c>
      <c r="F8" s="17"/>
      <c r="G8" s="38"/>
      <c r="H8" s="39"/>
      <c r="I8" s="40"/>
      <c r="J8" s="41"/>
      <c r="K8" s="20"/>
      <c r="L8" s="48"/>
      <c r="M8" s="20"/>
      <c r="N8" s="42"/>
      <c r="O8" s="20"/>
    </row>
    <row r="9" spans="1:15" s="16" customFormat="1" ht="18.75" customHeight="1">
      <c r="A9" s="49" t="s">
        <v>27</v>
      </c>
      <c r="B9" s="49"/>
      <c r="C9" s="50" t="s">
        <v>23</v>
      </c>
      <c r="D9" s="51" t="s">
        <v>29</v>
      </c>
      <c r="E9" s="52" t="s">
        <v>11</v>
      </c>
      <c r="F9" s="17"/>
      <c r="G9" s="38"/>
      <c r="H9" s="39"/>
      <c r="I9" s="40"/>
      <c r="J9" s="41"/>
      <c r="K9" s="20"/>
      <c r="L9" s="48"/>
      <c r="M9" s="20"/>
      <c r="N9" s="42"/>
      <c r="O9" s="20"/>
    </row>
    <row r="10" spans="1:14" ht="18.75" customHeight="1">
      <c r="A10" s="54"/>
      <c r="B10" s="55"/>
      <c r="C10" s="56"/>
      <c r="D10" s="57" t="s">
        <v>29</v>
      </c>
      <c r="E10" s="54" t="s">
        <v>11</v>
      </c>
      <c r="F10" s="17"/>
      <c r="G10" s="20"/>
      <c r="H10" s="39"/>
      <c r="I10" s="40"/>
      <c r="L10" s="48"/>
      <c r="N10" s="42"/>
    </row>
    <row r="11" spans="1:14" ht="18.75" customHeight="1">
      <c r="A11" s="54"/>
      <c r="B11" s="55"/>
      <c r="C11" s="56"/>
      <c r="D11" s="57" t="s">
        <v>29</v>
      </c>
      <c r="E11" s="54" t="s">
        <v>11</v>
      </c>
      <c r="F11" s="17"/>
      <c r="G11" s="20"/>
      <c r="H11" s="39"/>
      <c r="I11" s="40"/>
      <c r="L11" s="48"/>
      <c r="N11" s="42"/>
    </row>
    <row r="12" spans="1:14" ht="18.75" customHeight="1">
      <c r="A12" s="49" t="s">
        <v>30</v>
      </c>
      <c r="B12" s="49"/>
      <c r="C12" s="50" t="s">
        <v>23</v>
      </c>
      <c r="D12" s="51" t="s">
        <v>29</v>
      </c>
      <c r="E12" s="52" t="s">
        <v>11</v>
      </c>
      <c r="F12" s="17"/>
      <c r="G12" s="20"/>
      <c r="H12" s="39"/>
      <c r="I12" s="40"/>
      <c r="L12" s="48"/>
      <c r="N12" s="42"/>
    </row>
    <row r="13" spans="1:14" ht="18.75" customHeight="1">
      <c r="A13" s="54"/>
      <c r="B13" s="55"/>
      <c r="C13" s="56"/>
      <c r="D13" s="57" t="s">
        <v>29</v>
      </c>
      <c r="E13" s="54" t="s">
        <v>11</v>
      </c>
      <c r="F13" s="17"/>
      <c r="G13" s="20"/>
      <c r="H13" s="39"/>
      <c r="I13" s="40"/>
      <c r="L13" s="48"/>
      <c r="N13" s="42"/>
    </row>
    <row r="14" spans="1:14" ht="18.75" customHeight="1">
      <c r="A14" s="54"/>
      <c r="B14" s="55"/>
      <c r="C14" s="56"/>
      <c r="D14" s="57" t="s">
        <v>29</v>
      </c>
      <c r="E14" s="54" t="s">
        <v>11</v>
      </c>
      <c r="F14" s="17"/>
      <c r="G14" s="20"/>
      <c r="H14" s="39"/>
      <c r="I14" s="40"/>
      <c r="L14" s="48"/>
      <c r="N14" s="42"/>
    </row>
    <row r="15" spans="1:14" ht="18.75" customHeight="1">
      <c r="A15" s="54"/>
      <c r="B15" s="55"/>
      <c r="C15" s="56"/>
      <c r="D15" s="57" t="s">
        <v>29</v>
      </c>
      <c r="E15" s="54" t="s">
        <v>11</v>
      </c>
      <c r="F15" s="17"/>
      <c r="G15" s="20"/>
      <c r="H15" s="39"/>
      <c r="I15" s="40"/>
      <c r="L15" s="48"/>
      <c r="N15" s="42"/>
    </row>
    <row r="16" spans="1:14" ht="18.75" customHeight="1">
      <c r="A16" s="49" t="s">
        <v>58</v>
      </c>
      <c r="B16" s="49"/>
      <c r="C16" s="50" t="s">
        <v>23</v>
      </c>
      <c r="D16" s="51" t="s">
        <v>29</v>
      </c>
      <c r="E16" s="52" t="s">
        <v>11</v>
      </c>
      <c r="F16" s="17"/>
      <c r="H16" s="39"/>
      <c r="I16" s="40"/>
      <c r="L16" s="48"/>
      <c r="N16" s="42"/>
    </row>
    <row r="17" spans="1:14" ht="18.75" customHeight="1">
      <c r="A17" s="54"/>
      <c r="B17" s="55"/>
      <c r="C17" s="56"/>
      <c r="D17" s="57" t="s">
        <v>29</v>
      </c>
      <c r="E17" s="54"/>
      <c r="F17" s="17"/>
      <c r="H17" s="39"/>
      <c r="I17" s="40"/>
      <c r="L17" s="48"/>
      <c r="N17" s="42"/>
    </row>
    <row r="18" spans="1:14" ht="18.75" customHeight="1">
      <c r="A18" s="49" t="s">
        <v>38</v>
      </c>
      <c r="B18" s="49"/>
      <c r="C18" s="50" t="s">
        <v>23</v>
      </c>
      <c r="D18" s="51" t="s">
        <v>29</v>
      </c>
      <c r="E18" s="52" t="s">
        <v>11</v>
      </c>
      <c r="F18" s="17"/>
      <c r="H18" s="39"/>
      <c r="I18" s="40"/>
      <c r="L18" s="48"/>
      <c r="N18" s="42"/>
    </row>
    <row r="19" spans="1:14" ht="18.75" customHeight="1">
      <c r="A19" s="54"/>
      <c r="B19" s="55"/>
      <c r="C19" s="56"/>
      <c r="D19" s="57" t="s">
        <v>29</v>
      </c>
      <c r="E19" s="54" t="s">
        <v>11</v>
      </c>
      <c r="F19" s="17"/>
      <c r="H19" s="39"/>
      <c r="I19" s="40"/>
      <c r="L19" s="48"/>
      <c r="N19" s="42"/>
    </row>
    <row r="20" spans="1:14" ht="18.75" customHeight="1">
      <c r="A20" s="54"/>
      <c r="B20" s="55"/>
      <c r="C20" s="56"/>
      <c r="D20" s="57" t="s">
        <v>29</v>
      </c>
      <c r="E20" s="54" t="s">
        <v>11</v>
      </c>
      <c r="F20" s="17"/>
      <c r="H20" s="39"/>
      <c r="I20" s="40"/>
      <c r="L20" s="48"/>
      <c r="N20" s="42"/>
    </row>
    <row r="21" spans="1:14" ht="18.75" customHeight="1">
      <c r="A21" s="54"/>
      <c r="B21" s="55"/>
      <c r="C21" s="56"/>
      <c r="D21" s="57" t="s">
        <v>29</v>
      </c>
      <c r="E21" s="54"/>
      <c r="F21" s="17"/>
      <c r="H21" s="39"/>
      <c r="I21" s="40"/>
      <c r="L21" s="48"/>
      <c r="N21" s="42"/>
    </row>
    <row r="22" spans="1:14" ht="18.75" customHeight="1">
      <c r="A22" s="54"/>
      <c r="B22" s="55"/>
      <c r="C22" s="56"/>
      <c r="D22" s="57" t="s">
        <v>29</v>
      </c>
      <c r="E22" s="54" t="s">
        <v>11</v>
      </c>
      <c r="F22" s="17"/>
      <c r="H22" s="39"/>
      <c r="I22" s="40"/>
      <c r="L22" s="48"/>
      <c r="N22" s="42"/>
    </row>
    <row r="23" spans="1:14" ht="18.75" customHeight="1">
      <c r="A23" s="49" t="s">
        <v>30</v>
      </c>
      <c r="B23" s="49"/>
      <c r="C23" s="50" t="s">
        <v>15</v>
      </c>
      <c r="D23" s="51" t="s">
        <v>29</v>
      </c>
      <c r="E23" s="52" t="s">
        <v>11</v>
      </c>
      <c r="F23" s="17"/>
      <c r="H23" s="39"/>
      <c r="I23" s="40"/>
      <c r="L23" s="48"/>
      <c r="N23" s="42"/>
    </row>
    <row r="24" spans="1:14" ht="18.75" customHeight="1">
      <c r="A24" s="54"/>
      <c r="B24" s="55"/>
      <c r="C24" s="56"/>
      <c r="D24" s="57" t="s">
        <v>29</v>
      </c>
      <c r="E24" s="54" t="s">
        <v>11</v>
      </c>
      <c r="F24" s="17"/>
      <c r="H24" s="39"/>
      <c r="I24" s="40"/>
      <c r="L24" s="48"/>
      <c r="N24" s="42"/>
    </row>
    <row r="25" spans="1:14" ht="18.75" customHeight="1">
      <c r="A25" s="49" t="s">
        <v>37</v>
      </c>
      <c r="B25" s="49"/>
      <c r="C25" s="50" t="s">
        <v>15</v>
      </c>
      <c r="D25" s="51" t="s">
        <v>29</v>
      </c>
      <c r="E25" s="52" t="s">
        <v>11</v>
      </c>
      <c r="F25" s="17"/>
      <c r="H25" s="39"/>
      <c r="I25" s="40"/>
      <c r="L25" s="48"/>
      <c r="N25" s="42"/>
    </row>
    <row r="26" spans="1:14" ht="18.75" customHeight="1">
      <c r="A26" s="54"/>
      <c r="B26" s="55"/>
      <c r="C26" s="56"/>
      <c r="D26" s="57" t="s">
        <v>29</v>
      </c>
      <c r="E26" s="54" t="s">
        <v>11</v>
      </c>
      <c r="F26" s="17"/>
      <c r="H26" s="39"/>
      <c r="I26" s="40"/>
      <c r="L26" s="48"/>
      <c r="N26" s="42"/>
    </row>
    <row r="27" spans="1:14" ht="18.75" customHeight="1">
      <c r="A27" s="49" t="s">
        <v>58</v>
      </c>
      <c r="B27" s="49"/>
      <c r="C27" s="50" t="s">
        <v>60</v>
      </c>
      <c r="D27" s="51" t="s">
        <v>29</v>
      </c>
      <c r="E27" s="52" t="s">
        <v>11</v>
      </c>
      <c r="F27" s="17"/>
      <c r="H27" s="39"/>
      <c r="I27" s="40"/>
      <c r="L27" s="48"/>
      <c r="N27" s="42"/>
    </row>
    <row r="28" spans="1:14" ht="18.75" customHeight="1">
      <c r="A28" s="54"/>
      <c r="B28" s="55"/>
      <c r="C28" s="56"/>
      <c r="D28" s="57" t="s">
        <v>29</v>
      </c>
      <c r="E28" s="54" t="s">
        <v>11</v>
      </c>
      <c r="F28" s="17"/>
      <c r="H28" s="39"/>
      <c r="I28" s="40"/>
      <c r="L28" s="48"/>
      <c r="N28" s="42"/>
    </row>
    <row r="29" spans="1:14" ht="18.75" customHeight="1">
      <c r="A29" s="49" t="s">
        <v>39</v>
      </c>
      <c r="B29" s="49"/>
      <c r="C29" s="50" t="s">
        <v>60</v>
      </c>
      <c r="D29" s="51" t="s">
        <v>29</v>
      </c>
      <c r="E29" s="52" t="s">
        <v>11</v>
      </c>
      <c r="F29" s="17"/>
      <c r="H29" s="39"/>
      <c r="I29" s="40"/>
      <c r="L29" s="48"/>
      <c r="N29" s="42"/>
    </row>
    <row r="30" spans="1:14" ht="18.75" customHeight="1">
      <c r="A30" s="54"/>
      <c r="B30" s="55"/>
      <c r="C30" s="56"/>
      <c r="D30" s="57" t="s">
        <v>29</v>
      </c>
      <c r="E30" s="54"/>
      <c r="F30" s="17"/>
      <c r="H30" s="39"/>
      <c r="I30" s="40"/>
      <c r="L30" s="48"/>
      <c r="N30" s="42"/>
    </row>
    <row r="31" spans="1:14" ht="18.75" customHeight="1">
      <c r="A31" s="49" t="s">
        <v>38</v>
      </c>
      <c r="B31" s="49"/>
      <c r="C31" s="50" t="s">
        <v>22</v>
      </c>
      <c r="D31" s="51" t="s">
        <v>29</v>
      </c>
      <c r="E31" s="52" t="s">
        <v>11</v>
      </c>
      <c r="F31" s="17"/>
      <c r="H31" s="39"/>
      <c r="I31" s="40"/>
      <c r="L31" s="48"/>
      <c r="N31" s="42"/>
    </row>
    <row r="32" spans="1:14" ht="18.75" customHeight="1">
      <c r="A32" s="54"/>
      <c r="B32" s="55"/>
      <c r="C32" s="56"/>
      <c r="D32" s="57" t="s">
        <v>29</v>
      </c>
      <c r="E32" s="54" t="s">
        <v>11</v>
      </c>
      <c r="F32" s="17"/>
      <c r="H32" s="39"/>
      <c r="I32" s="40"/>
      <c r="L32" s="48"/>
      <c r="N32" s="42"/>
    </row>
    <row r="33" spans="1:14" ht="18.75" customHeight="1">
      <c r="A33" s="49" t="s">
        <v>39</v>
      </c>
      <c r="B33" s="49"/>
      <c r="C33" s="50" t="s">
        <v>22</v>
      </c>
      <c r="D33" s="51" t="s">
        <v>29</v>
      </c>
      <c r="E33" s="52" t="s">
        <v>11</v>
      </c>
      <c r="F33" s="17"/>
      <c r="H33" s="39"/>
      <c r="I33" s="40"/>
      <c r="L33" s="48"/>
      <c r="N33" s="42"/>
    </row>
    <row r="34" spans="1:14" ht="18.75" customHeight="1">
      <c r="A34" s="54"/>
      <c r="B34" s="55"/>
      <c r="C34" s="56"/>
      <c r="D34" s="57" t="s">
        <v>29</v>
      </c>
      <c r="E34" s="54" t="s">
        <v>11</v>
      </c>
      <c r="F34" s="17"/>
      <c r="H34" s="39"/>
      <c r="I34" s="40"/>
      <c r="L34" s="48"/>
      <c r="N34" s="42"/>
    </row>
    <row r="35" spans="1:14" ht="18.75" customHeight="1">
      <c r="A35" s="49" t="s">
        <v>35</v>
      </c>
      <c r="B35" s="49"/>
      <c r="C35" s="50" t="s">
        <v>97</v>
      </c>
      <c r="D35" s="51" t="s">
        <v>29</v>
      </c>
      <c r="E35" s="52" t="s">
        <v>11</v>
      </c>
      <c r="F35" s="17"/>
      <c r="H35" s="39"/>
      <c r="I35" s="40"/>
      <c r="L35" s="48"/>
      <c r="N35" s="42"/>
    </row>
    <row r="36" spans="1:14" ht="18.75" customHeight="1">
      <c r="A36" s="54"/>
      <c r="B36" s="55"/>
      <c r="C36" s="56"/>
      <c r="D36" s="57" t="s">
        <v>29</v>
      </c>
      <c r="E36" s="54"/>
      <c r="F36" s="17"/>
      <c r="H36" s="39"/>
      <c r="I36" s="40"/>
      <c r="L36" s="48"/>
      <c r="N36" s="42"/>
    </row>
    <row r="37" spans="1:14" ht="18.75" customHeight="1">
      <c r="A37" s="49" t="s">
        <v>72</v>
      </c>
      <c r="B37" s="49"/>
      <c r="C37" s="50" t="s">
        <v>16</v>
      </c>
      <c r="D37" s="51" t="s">
        <v>29</v>
      </c>
      <c r="E37" s="52" t="s">
        <v>11</v>
      </c>
      <c r="F37" s="17"/>
      <c r="H37" s="39"/>
      <c r="I37" s="40"/>
      <c r="L37" s="48"/>
      <c r="N37" s="42"/>
    </row>
    <row r="38" spans="1:14" ht="18.75" customHeight="1">
      <c r="A38" s="54"/>
      <c r="B38" s="55"/>
      <c r="C38" s="56"/>
      <c r="D38" s="57" t="s">
        <v>29</v>
      </c>
      <c r="E38" s="54" t="s">
        <v>11</v>
      </c>
      <c r="F38" s="17"/>
      <c r="H38" s="39"/>
      <c r="I38" s="40"/>
      <c r="L38" s="48"/>
      <c r="N38" s="42"/>
    </row>
    <row r="39" ht="18.75" customHeight="1"/>
    <row r="40" ht="18.75" customHeight="1"/>
  </sheetData>
  <sheetProtection/>
  <autoFilter ref="A2:M38"/>
  <printOptions/>
  <pageMargins left="0.6692913385826772" right="0.3937007874015748" top="0.89" bottom="0.5511811023622047" header="0.3937007874015748" footer="0.2362204724409449"/>
  <pageSetup horizontalDpi="600" verticalDpi="600" orientation="portrait" paperSize="9"/>
  <headerFooter alignWithMargins="0">
    <oddHeader>&amp;LMølleråsrennet 2011
Kombinert&amp;C&amp;"Arial,Halvfet"&amp;18Resultatliste&amp;"Arial,Normal"&amp;10
&amp;RSkarbakken
15. januar 2011</oddHeader>
    <oddFooter>&amp;C&amp;"Arial,Halvfet"&amp;14Molde og Omegn Idrettsforening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F1" sqref="F1"/>
    </sheetView>
  </sheetViews>
  <sheetFormatPr defaultColWidth="11.57421875" defaultRowHeight="12.75"/>
  <cols>
    <col min="1" max="1" width="11.421875" style="0" customWidth="1"/>
    <col min="2" max="2" width="18.8515625" style="0" bestFit="1" customWidth="1"/>
    <col min="3" max="3" width="11.421875" style="0" customWidth="1"/>
    <col min="4" max="4" width="3.28125" style="0" customWidth="1"/>
    <col min="5" max="5" width="3.421875" style="0" customWidth="1"/>
    <col min="6" max="16384" width="11.421875" style="0" customWidth="1"/>
  </cols>
  <sheetData>
    <row r="1" ht="12.75">
      <c r="F1" t="s">
        <v>88</v>
      </c>
    </row>
    <row r="2" spans="1:5" ht="12.75">
      <c r="A2" s="49" t="s">
        <v>91</v>
      </c>
      <c r="B2" s="49"/>
      <c r="C2" s="50" t="s">
        <v>44</v>
      </c>
      <c r="D2" s="51" t="s">
        <v>29</v>
      </c>
      <c r="E2" s="52"/>
    </row>
    <row r="3" spans="1:6" ht="12.75">
      <c r="A3" s="54"/>
      <c r="B3" s="55" t="s">
        <v>92</v>
      </c>
      <c r="C3" s="56" t="s">
        <v>79</v>
      </c>
      <c r="D3" s="57" t="s">
        <v>29</v>
      </c>
      <c r="E3" s="54" t="s">
        <v>11</v>
      </c>
      <c r="F3">
        <v>180</v>
      </c>
    </row>
    <row r="4" spans="1:5" ht="12.75">
      <c r="A4" s="49" t="s">
        <v>43</v>
      </c>
      <c r="B4" s="49"/>
      <c r="C4" s="50" t="s">
        <v>44</v>
      </c>
      <c r="D4" s="51" t="s">
        <v>29</v>
      </c>
      <c r="E4" s="52"/>
    </row>
    <row r="5" spans="1:6" ht="12.75">
      <c r="A5" s="54"/>
      <c r="B5" s="55" t="s">
        <v>45</v>
      </c>
      <c r="C5" s="56" t="s">
        <v>21</v>
      </c>
      <c r="D5" s="57" t="s">
        <v>29</v>
      </c>
      <c r="E5" s="54"/>
      <c r="F5">
        <v>90</v>
      </c>
    </row>
    <row r="6" spans="1:6" ht="12.75">
      <c r="A6" s="54"/>
      <c r="B6" s="55" t="s">
        <v>94</v>
      </c>
      <c r="C6" s="56" t="s">
        <v>79</v>
      </c>
      <c r="D6" s="57" t="s">
        <v>29</v>
      </c>
      <c r="E6" s="54"/>
      <c r="F6">
        <v>90</v>
      </c>
    </row>
    <row r="7" spans="1:5" ht="12.75">
      <c r="A7" s="49" t="s">
        <v>26</v>
      </c>
      <c r="B7" s="49"/>
      <c r="C7" s="50" t="s">
        <v>77</v>
      </c>
      <c r="D7" s="51" t="s">
        <v>29</v>
      </c>
      <c r="E7" s="52" t="s">
        <v>11</v>
      </c>
    </row>
    <row r="8" spans="1:6" ht="12.75">
      <c r="A8" s="54"/>
      <c r="B8" s="55" t="s">
        <v>47</v>
      </c>
      <c r="C8" s="56" t="s">
        <v>14</v>
      </c>
      <c r="D8" s="57" t="s">
        <v>29</v>
      </c>
      <c r="E8" s="54" t="s">
        <v>11</v>
      </c>
      <c r="F8">
        <v>180</v>
      </c>
    </row>
    <row r="9" spans="1:5" ht="12.75">
      <c r="A9" s="49" t="s">
        <v>26</v>
      </c>
      <c r="B9" s="49"/>
      <c r="C9" s="50" t="s">
        <v>23</v>
      </c>
      <c r="D9" s="51" t="s">
        <v>29</v>
      </c>
      <c r="E9" s="52"/>
    </row>
    <row r="10" spans="1:6" ht="12.75">
      <c r="A10" s="54"/>
      <c r="B10" s="58" t="s">
        <v>46</v>
      </c>
      <c r="C10" s="58" t="s">
        <v>14</v>
      </c>
      <c r="D10" s="57" t="s">
        <v>29</v>
      </c>
      <c r="E10" s="54"/>
      <c r="F10">
        <v>90</v>
      </c>
    </row>
    <row r="11" spans="1:5" ht="12.75">
      <c r="A11" s="49" t="s">
        <v>76</v>
      </c>
      <c r="B11" s="49"/>
      <c r="C11" s="50" t="s">
        <v>23</v>
      </c>
      <c r="D11" s="51" t="s">
        <v>29</v>
      </c>
      <c r="E11" s="52" t="s">
        <v>11</v>
      </c>
    </row>
    <row r="12" spans="1:6" ht="12.75">
      <c r="A12" s="54"/>
      <c r="B12" s="55" t="s">
        <v>75</v>
      </c>
      <c r="C12" s="56" t="s">
        <v>14</v>
      </c>
      <c r="D12" s="57" t="s">
        <v>29</v>
      </c>
      <c r="E12" s="54" t="s">
        <v>11</v>
      </c>
      <c r="F12">
        <v>90</v>
      </c>
    </row>
    <row r="13" spans="1:5" ht="12.75">
      <c r="A13" s="49" t="s">
        <v>27</v>
      </c>
      <c r="B13" s="49"/>
      <c r="C13" s="50" t="s">
        <v>23</v>
      </c>
      <c r="D13" s="51" t="s">
        <v>29</v>
      </c>
      <c r="E13" s="52" t="s">
        <v>11</v>
      </c>
    </row>
    <row r="14" spans="1:6" ht="12.75">
      <c r="A14" s="54"/>
      <c r="B14" s="55" t="s">
        <v>48</v>
      </c>
      <c r="C14" s="56" t="s">
        <v>21</v>
      </c>
      <c r="D14" s="57" t="s">
        <v>29</v>
      </c>
      <c r="E14" s="54"/>
      <c r="F14">
        <v>90</v>
      </c>
    </row>
    <row r="15" spans="1:6" ht="12.75">
      <c r="A15" s="54"/>
      <c r="B15" s="55" t="s">
        <v>49</v>
      </c>
      <c r="C15" s="56" t="s">
        <v>14</v>
      </c>
      <c r="D15" s="57" t="s">
        <v>29</v>
      </c>
      <c r="E15" s="54" t="s">
        <v>11</v>
      </c>
      <c r="F15">
        <v>180</v>
      </c>
    </row>
    <row r="16" spans="1:5" ht="12.75">
      <c r="A16" s="49" t="s">
        <v>30</v>
      </c>
      <c r="B16" s="49"/>
      <c r="C16" s="50" t="s">
        <v>23</v>
      </c>
      <c r="D16" s="51" t="s">
        <v>29</v>
      </c>
      <c r="E16" s="52" t="s">
        <v>11</v>
      </c>
    </row>
    <row r="17" spans="1:6" ht="12.75">
      <c r="A17" s="54"/>
      <c r="B17" s="55" t="s">
        <v>50</v>
      </c>
      <c r="C17" s="56" t="s">
        <v>14</v>
      </c>
      <c r="D17" s="57" t="s">
        <v>29</v>
      </c>
      <c r="E17" s="54" t="s">
        <v>11</v>
      </c>
      <c r="F17">
        <v>180</v>
      </c>
    </row>
    <row r="18" spans="1:6" ht="12.75">
      <c r="A18" s="54"/>
      <c r="B18" s="55" t="s">
        <v>51</v>
      </c>
      <c r="C18" s="56" t="s">
        <v>14</v>
      </c>
      <c r="D18" s="57" t="s">
        <v>29</v>
      </c>
      <c r="E18" s="54" t="s">
        <v>11</v>
      </c>
      <c r="F18">
        <v>180</v>
      </c>
    </row>
    <row r="19" spans="1:6" ht="12.75">
      <c r="A19" s="54"/>
      <c r="B19" s="55" t="s">
        <v>52</v>
      </c>
      <c r="C19" s="56" t="s">
        <v>14</v>
      </c>
      <c r="D19" s="57" t="s">
        <v>29</v>
      </c>
      <c r="E19" s="54" t="s">
        <v>11</v>
      </c>
      <c r="F19">
        <v>180</v>
      </c>
    </row>
    <row r="20" spans="1:6" ht="12.75">
      <c r="A20" s="54"/>
      <c r="B20" s="55" t="s">
        <v>89</v>
      </c>
      <c r="C20" s="56" t="s">
        <v>14</v>
      </c>
      <c r="D20" s="57" t="s">
        <v>29</v>
      </c>
      <c r="E20" s="54" t="s">
        <v>11</v>
      </c>
      <c r="F20">
        <v>180</v>
      </c>
    </row>
    <row r="21" spans="1:5" ht="12.75">
      <c r="A21" s="49" t="s">
        <v>58</v>
      </c>
      <c r="B21" s="49"/>
      <c r="C21" s="50" t="s">
        <v>23</v>
      </c>
      <c r="D21" s="51" t="s">
        <v>29</v>
      </c>
      <c r="E21" s="52"/>
    </row>
    <row r="22" spans="1:6" ht="12.75">
      <c r="A22" s="54">
        <v>1</v>
      </c>
      <c r="B22" s="55" t="s">
        <v>59</v>
      </c>
      <c r="C22" s="56" t="s">
        <v>14</v>
      </c>
      <c r="D22" s="57" t="s">
        <v>29</v>
      </c>
      <c r="E22" s="54" t="s">
        <v>11</v>
      </c>
      <c r="F22">
        <v>180</v>
      </c>
    </row>
    <row r="23" spans="1:5" ht="12.75">
      <c r="A23" s="49" t="s">
        <v>38</v>
      </c>
      <c r="B23" s="49"/>
      <c r="C23" s="50" t="s">
        <v>23</v>
      </c>
      <c r="D23" s="51" t="s">
        <v>29</v>
      </c>
      <c r="E23" s="52"/>
    </row>
    <row r="24" spans="1:6" ht="12.75">
      <c r="A24" s="54">
        <v>1</v>
      </c>
      <c r="B24" s="55" t="s">
        <v>62</v>
      </c>
      <c r="C24" s="56"/>
      <c r="D24" s="57" t="s">
        <v>29</v>
      </c>
      <c r="E24" s="54"/>
      <c r="F24">
        <v>90</v>
      </c>
    </row>
    <row r="25" spans="1:6" ht="12.75">
      <c r="A25" s="54"/>
      <c r="B25" s="55" t="s">
        <v>63</v>
      </c>
      <c r="C25" s="56"/>
      <c r="D25" s="57" t="s">
        <v>29</v>
      </c>
      <c r="E25" s="54"/>
      <c r="F25">
        <v>90</v>
      </c>
    </row>
    <row r="26" spans="1:6" ht="12.75">
      <c r="A26" s="54"/>
      <c r="B26" s="55" t="s">
        <v>64</v>
      </c>
      <c r="C26" s="56" t="s">
        <v>14</v>
      </c>
      <c r="D26" s="57" t="s">
        <v>29</v>
      </c>
      <c r="E26" s="54"/>
      <c r="F26">
        <v>90</v>
      </c>
    </row>
    <row r="27" spans="1:5" ht="12.75">
      <c r="A27" s="49" t="s">
        <v>67</v>
      </c>
      <c r="B27" s="49"/>
      <c r="C27" s="50" t="s">
        <v>23</v>
      </c>
      <c r="D27" s="51" t="s">
        <v>29</v>
      </c>
      <c r="E27" s="52"/>
    </row>
    <row r="28" spans="1:6" ht="12.75">
      <c r="A28" s="54"/>
      <c r="B28" s="55" t="s">
        <v>68</v>
      </c>
      <c r="C28" s="56" t="s">
        <v>14</v>
      </c>
      <c r="D28" s="57" t="s">
        <v>29</v>
      </c>
      <c r="E28" s="54"/>
      <c r="F28">
        <v>180</v>
      </c>
    </row>
    <row r="29" spans="1:5" ht="12.75">
      <c r="A29" s="49" t="s">
        <v>39</v>
      </c>
      <c r="B29" s="49"/>
      <c r="C29" s="50" t="s">
        <v>23</v>
      </c>
      <c r="D29" s="51" t="s">
        <v>29</v>
      </c>
      <c r="E29" s="52"/>
    </row>
    <row r="30" spans="1:6" ht="12.75">
      <c r="A30" s="54">
        <v>1</v>
      </c>
      <c r="B30" s="55" t="s">
        <v>69</v>
      </c>
      <c r="C30" s="56" t="s">
        <v>14</v>
      </c>
      <c r="D30" s="57" t="s">
        <v>29</v>
      </c>
      <c r="E30" s="54"/>
      <c r="F30">
        <v>180</v>
      </c>
    </row>
    <row r="31" spans="1:5" ht="12.75">
      <c r="A31" s="49" t="s">
        <v>27</v>
      </c>
      <c r="B31" s="49"/>
      <c r="C31" s="50" t="s">
        <v>15</v>
      </c>
      <c r="D31" s="51" t="s">
        <v>29</v>
      </c>
      <c r="E31" s="52"/>
    </row>
    <row r="32" spans="1:6" ht="12.75">
      <c r="A32" s="54">
        <v>1</v>
      </c>
      <c r="B32" s="55" t="s">
        <v>31</v>
      </c>
      <c r="C32" s="56" t="s">
        <v>21</v>
      </c>
      <c r="D32" s="57" t="s">
        <v>29</v>
      </c>
      <c r="E32" s="54"/>
      <c r="F32">
        <v>90</v>
      </c>
    </row>
    <row r="33" spans="1:6" ht="12.75">
      <c r="A33" s="54">
        <v>2</v>
      </c>
      <c r="B33" s="55" t="s">
        <v>78</v>
      </c>
      <c r="C33" s="56" t="s">
        <v>79</v>
      </c>
      <c r="D33" s="57" t="s">
        <v>29</v>
      </c>
      <c r="E33" s="54" t="s">
        <v>11</v>
      </c>
      <c r="F33">
        <v>180</v>
      </c>
    </row>
    <row r="34" spans="1:5" ht="12.75">
      <c r="A34" s="49" t="s">
        <v>30</v>
      </c>
      <c r="B34" s="49"/>
      <c r="C34" s="50" t="s">
        <v>15</v>
      </c>
      <c r="D34" s="51" t="s">
        <v>29</v>
      </c>
      <c r="E34" s="52" t="s">
        <v>11</v>
      </c>
    </row>
    <row r="35" spans="1:6" ht="12.75">
      <c r="A35" s="54">
        <v>1</v>
      </c>
      <c r="B35" s="55" t="s">
        <v>56</v>
      </c>
      <c r="C35" s="56" t="s">
        <v>14</v>
      </c>
      <c r="D35" s="57" t="s">
        <v>29</v>
      </c>
      <c r="E35" s="54" t="s">
        <v>11</v>
      </c>
      <c r="F35">
        <v>180</v>
      </c>
    </row>
    <row r="36" spans="1:6" ht="12.75">
      <c r="A36" s="54">
        <v>2</v>
      </c>
      <c r="B36" s="55" t="s">
        <v>57</v>
      </c>
      <c r="C36" s="56" t="s">
        <v>14</v>
      </c>
      <c r="D36" s="57" t="s">
        <v>29</v>
      </c>
      <c r="E36" s="54"/>
      <c r="F36">
        <v>90</v>
      </c>
    </row>
    <row r="37" spans="1:5" ht="12.75">
      <c r="A37" s="49" t="s">
        <v>37</v>
      </c>
      <c r="B37" s="49"/>
      <c r="C37" s="50" t="s">
        <v>15</v>
      </c>
      <c r="D37" s="51" t="s">
        <v>29</v>
      </c>
      <c r="E37" s="52" t="s">
        <v>11</v>
      </c>
    </row>
    <row r="38" spans="1:6" ht="12.75">
      <c r="A38" s="54"/>
      <c r="B38" s="55" t="s">
        <v>53</v>
      </c>
      <c r="C38" s="56" t="s">
        <v>21</v>
      </c>
      <c r="D38" s="57" t="s">
        <v>29</v>
      </c>
      <c r="E38" s="54"/>
      <c r="F38">
        <v>90</v>
      </c>
    </row>
    <row r="39" spans="1:6" ht="12.75">
      <c r="A39" s="54"/>
      <c r="B39" s="55" t="s">
        <v>87</v>
      </c>
      <c r="C39" s="56" t="s">
        <v>14</v>
      </c>
      <c r="D39" s="57" t="s">
        <v>29</v>
      </c>
      <c r="E39" s="54"/>
      <c r="F39">
        <v>90</v>
      </c>
    </row>
    <row r="40" spans="1:6" ht="12.75">
      <c r="A40" s="54"/>
      <c r="B40" s="55" t="s">
        <v>54</v>
      </c>
      <c r="C40" s="56" t="s">
        <v>14</v>
      </c>
      <c r="D40" s="57" t="s">
        <v>29</v>
      </c>
      <c r="E40" s="54" t="s">
        <v>11</v>
      </c>
      <c r="F40">
        <v>180</v>
      </c>
    </row>
    <row r="41" spans="1:6" ht="12.75">
      <c r="A41" s="54"/>
      <c r="B41" s="55" t="s">
        <v>36</v>
      </c>
      <c r="C41" s="56" t="s">
        <v>55</v>
      </c>
      <c r="D41" s="57" t="s">
        <v>29</v>
      </c>
      <c r="E41" s="54"/>
      <c r="F41">
        <v>90</v>
      </c>
    </row>
    <row r="42" spans="1:6" ht="12.75">
      <c r="A42" s="54"/>
      <c r="B42" s="55" t="s">
        <v>32</v>
      </c>
      <c r="C42" s="56" t="s">
        <v>21</v>
      </c>
      <c r="D42" s="57" t="s">
        <v>29</v>
      </c>
      <c r="E42" s="54"/>
      <c r="F42">
        <v>90</v>
      </c>
    </row>
    <row r="43" spans="1:5" ht="12.75">
      <c r="A43" s="49" t="s">
        <v>58</v>
      </c>
      <c r="B43" s="49"/>
      <c r="C43" s="50" t="s">
        <v>60</v>
      </c>
      <c r="D43" s="51" t="s">
        <v>29</v>
      </c>
      <c r="E43" s="52" t="s">
        <v>11</v>
      </c>
    </row>
    <row r="44" spans="1:6" ht="12.75">
      <c r="A44" s="54">
        <v>1</v>
      </c>
      <c r="B44" s="55" t="s">
        <v>61</v>
      </c>
      <c r="C44" s="56" t="s">
        <v>14</v>
      </c>
      <c r="D44" s="57" t="s">
        <v>29</v>
      </c>
      <c r="E44" s="54" t="s">
        <v>11</v>
      </c>
      <c r="F44">
        <v>180</v>
      </c>
    </row>
    <row r="45" spans="1:5" ht="12.75">
      <c r="A45" s="49" t="s">
        <v>38</v>
      </c>
      <c r="B45" s="49"/>
      <c r="C45" s="50" t="s">
        <v>60</v>
      </c>
      <c r="D45" s="51" t="s">
        <v>29</v>
      </c>
      <c r="E45" s="52"/>
    </row>
    <row r="46" spans="1:6" ht="12.75">
      <c r="A46" s="54"/>
      <c r="B46" s="55" t="s">
        <v>80</v>
      </c>
      <c r="C46" s="56" t="s">
        <v>79</v>
      </c>
      <c r="D46" s="57" t="s">
        <v>29</v>
      </c>
      <c r="E46" s="54" t="s">
        <v>11</v>
      </c>
      <c r="F46">
        <v>180</v>
      </c>
    </row>
    <row r="47" spans="1:5" ht="12.75">
      <c r="A47" s="49" t="s">
        <v>39</v>
      </c>
      <c r="B47" s="49"/>
      <c r="C47" s="50" t="s">
        <v>60</v>
      </c>
      <c r="D47" s="51" t="s">
        <v>29</v>
      </c>
      <c r="E47" s="52"/>
    </row>
    <row r="48" spans="1:6" ht="12.75">
      <c r="A48" s="54">
        <v>1</v>
      </c>
      <c r="B48" s="55" t="s">
        <v>70</v>
      </c>
      <c r="C48" s="56" t="s">
        <v>14</v>
      </c>
      <c r="D48" s="57" t="s">
        <v>29</v>
      </c>
      <c r="E48" s="54"/>
      <c r="F48">
        <v>180</v>
      </c>
    </row>
    <row r="49" spans="1:5" ht="12.75">
      <c r="A49" s="49" t="s">
        <v>38</v>
      </c>
      <c r="B49" s="49"/>
      <c r="C49" s="50" t="s">
        <v>22</v>
      </c>
      <c r="D49" s="51" t="s">
        <v>29</v>
      </c>
      <c r="E49" s="52" t="s">
        <v>11</v>
      </c>
    </row>
    <row r="50" spans="1:6" ht="12.75">
      <c r="A50" s="54"/>
      <c r="B50" s="55" t="s">
        <v>65</v>
      </c>
      <c r="C50" s="56" t="s">
        <v>14</v>
      </c>
      <c r="D50" s="57" t="s">
        <v>29</v>
      </c>
      <c r="E50" s="54" t="s">
        <v>90</v>
      </c>
      <c r="F50">
        <v>180</v>
      </c>
    </row>
    <row r="51" spans="1:6" ht="12.75">
      <c r="A51" s="54"/>
      <c r="B51" s="55" t="s">
        <v>66</v>
      </c>
      <c r="C51" s="56" t="s">
        <v>21</v>
      </c>
      <c r="D51" s="57" t="s">
        <v>29</v>
      </c>
      <c r="E51" s="54" t="s">
        <v>11</v>
      </c>
      <c r="F51">
        <v>180</v>
      </c>
    </row>
    <row r="52" spans="1:5" ht="12.75">
      <c r="A52" s="49" t="s">
        <v>39</v>
      </c>
      <c r="B52" s="49"/>
      <c r="C52" s="50" t="s">
        <v>22</v>
      </c>
      <c r="D52" s="51" t="s">
        <v>29</v>
      </c>
      <c r="E52" s="52" t="s">
        <v>11</v>
      </c>
    </row>
    <row r="53" spans="1:6" ht="12.75">
      <c r="A53" s="54">
        <v>1</v>
      </c>
      <c r="B53" s="55" t="s">
        <v>71</v>
      </c>
      <c r="C53" s="56" t="s">
        <v>14</v>
      </c>
      <c r="D53" s="57" t="s">
        <v>29</v>
      </c>
      <c r="E53" s="54" t="s">
        <v>11</v>
      </c>
      <c r="F53">
        <v>180</v>
      </c>
    </row>
    <row r="54" spans="1:5" ht="12.75">
      <c r="A54" s="49" t="s">
        <v>85</v>
      </c>
      <c r="B54" s="49"/>
      <c r="C54" s="50" t="s">
        <v>22</v>
      </c>
      <c r="D54" s="51" t="s">
        <v>29</v>
      </c>
      <c r="E54" s="52" t="s">
        <v>11</v>
      </c>
    </row>
    <row r="55" spans="1:5" ht="12.75">
      <c r="A55" s="54"/>
      <c r="B55" s="55" t="s">
        <v>86</v>
      </c>
      <c r="C55" s="56" t="s">
        <v>83</v>
      </c>
      <c r="D55" s="57" t="s">
        <v>29</v>
      </c>
      <c r="E55" s="54"/>
    </row>
    <row r="56" spans="1:5" ht="12.75">
      <c r="A56" s="54"/>
      <c r="B56" s="55" t="s">
        <v>82</v>
      </c>
      <c r="C56" s="56" t="s">
        <v>83</v>
      </c>
      <c r="D56" s="57" t="s">
        <v>29</v>
      </c>
      <c r="E56" s="54"/>
    </row>
    <row r="57" spans="1:5" ht="12.75">
      <c r="A57" s="54"/>
      <c r="B57" s="55" t="s">
        <v>84</v>
      </c>
      <c r="C57" s="56" t="s">
        <v>83</v>
      </c>
      <c r="D57" s="57" t="s">
        <v>29</v>
      </c>
      <c r="E57" s="54"/>
    </row>
    <row r="58" spans="1:5" ht="12.75">
      <c r="A58" s="49" t="s">
        <v>35</v>
      </c>
      <c r="B58" s="49"/>
      <c r="C58" s="50" t="s">
        <v>16</v>
      </c>
      <c r="D58" s="51" t="s">
        <v>29</v>
      </c>
      <c r="E58" s="52"/>
    </row>
    <row r="59" spans="1:6" ht="12.75">
      <c r="A59" s="54">
        <v>1</v>
      </c>
      <c r="B59" s="55" t="s">
        <v>28</v>
      </c>
      <c r="C59" s="56" t="s">
        <v>14</v>
      </c>
      <c r="D59" s="57" t="s">
        <v>29</v>
      </c>
      <c r="E59" s="54" t="s">
        <v>11</v>
      </c>
      <c r="F59">
        <v>180</v>
      </c>
    </row>
    <row r="60" spans="1:6" ht="12.75">
      <c r="A60" s="54">
        <v>2</v>
      </c>
      <c r="B60" s="55" t="s">
        <v>33</v>
      </c>
      <c r="C60" s="56" t="s">
        <v>20</v>
      </c>
      <c r="D60" s="57" t="s">
        <v>29</v>
      </c>
      <c r="E60" s="54"/>
      <c r="F60">
        <v>90</v>
      </c>
    </row>
    <row r="61" spans="1:5" ht="12.75">
      <c r="A61" s="49" t="s">
        <v>40</v>
      </c>
      <c r="B61" s="49"/>
      <c r="C61" s="50" t="s">
        <v>16</v>
      </c>
      <c r="D61" s="51" t="s">
        <v>29</v>
      </c>
      <c r="E61" s="52"/>
    </row>
    <row r="62" spans="1:6" ht="12.75">
      <c r="A62" s="54">
        <v>1</v>
      </c>
      <c r="B62" s="55" t="s">
        <v>34</v>
      </c>
      <c r="C62" s="56" t="s">
        <v>21</v>
      </c>
      <c r="D62" s="57" t="s">
        <v>29</v>
      </c>
      <c r="E62" s="54"/>
      <c r="F62">
        <v>90</v>
      </c>
    </row>
    <row r="63" spans="1:5" ht="12.75">
      <c r="A63" s="49" t="s">
        <v>72</v>
      </c>
      <c r="B63" s="49"/>
      <c r="C63" s="50" t="s">
        <v>16</v>
      </c>
      <c r="D63" s="51" t="s">
        <v>29</v>
      </c>
      <c r="E63" s="52" t="s">
        <v>11</v>
      </c>
    </row>
    <row r="64" spans="1:6" ht="12.75">
      <c r="A64" s="54">
        <v>1</v>
      </c>
      <c r="B64" s="55" t="s">
        <v>73</v>
      </c>
      <c r="C64" s="56" t="s">
        <v>74</v>
      </c>
      <c r="D64" s="57" t="s">
        <v>29</v>
      </c>
      <c r="E64" s="54" t="s">
        <v>11</v>
      </c>
      <c r="F64">
        <v>240</v>
      </c>
    </row>
    <row r="65" spans="1:6" ht="12.75">
      <c r="A65" s="20">
        <v>2</v>
      </c>
      <c r="B65" s="20" t="s">
        <v>96</v>
      </c>
      <c r="C65" s="21" t="s">
        <v>98</v>
      </c>
      <c r="D65" s="22" t="s">
        <v>29</v>
      </c>
      <c r="E65" s="19"/>
      <c r="F65">
        <v>120</v>
      </c>
    </row>
    <row r="66" spans="1:5" ht="12.75">
      <c r="A66" s="49" t="s">
        <v>81</v>
      </c>
      <c r="B66" s="49"/>
      <c r="C66" s="50" t="s">
        <v>16</v>
      </c>
      <c r="D66" s="51" t="s">
        <v>29</v>
      </c>
      <c r="E66" s="52" t="s">
        <v>11</v>
      </c>
    </row>
    <row r="67" spans="1:6" ht="12.75">
      <c r="A67" s="54">
        <v>1</v>
      </c>
      <c r="B67" s="55" t="s">
        <v>95</v>
      </c>
      <c r="C67" s="56" t="s">
        <v>14</v>
      </c>
      <c r="D67" s="57" t="s">
        <v>29</v>
      </c>
      <c r="E67" s="54"/>
      <c r="F67">
        <v>120</v>
      </c>
    </row>
    <row r="68" ht="12.75">
      <c r="F68">
        <f>SUM(F3:F67)</f>
        <v>5520</v>
      </c>
    </row>
    <row r="69" spans="2:6" ht="12.75">
      <c r="B69" s="55" t="s">
        <v>99</v>
      </c>
      <c r="F69">
        <v>80</v>
      </c>
    </row>
    <row r="70" ht="12.75">
      <c r="F70">
        <f>SUM(F68:F69)</f>
        <v>5600</v>
      </c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Triangel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Frode Berg</dc:creator>
  <cp:keywords/>
  <dc:description/>
  <cp:lastModifiedBy>Microsoft Office User</cp:lastModifiedBy>
  <cp:lastPrinted>2013-02-10T13:40:57Z</cp:lastPrinted>
  <dcterms:created xsi:type="dcterms:W3CDTF">2000-02-18T18:08:56Z</dcterms:created>
  <dcterms:modified xsi:type="dcterms:W3CDTF">2020-02-29T11:21:00Z</dcterms:modified>
  <cp:category/>
  <cp:version/>
  <cp:contentType/>
  <cp:contentStatus/>
</cp:coreProperties>
</file>