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moHallgeir\IdrettsKontor\Hedmark Skikrets - Grener\Langrenn\Trysilcup\2026\"/>
    </mc:Choice>
  </mc:AlternateContent>
  <xr:revisionPtr revIDLastSave="0" documentId="13_ncr:1_{B4F1897F-D18F-4FAA-B58B-8C30468BBBCA}" xr6:coauthVersionLast="47" xr6:coauthVersionMax="47" xr10:uidLastSave="{00000000-0000-0000-0000-000000000000}"/>
  <bookViews>
    <workbookView xWindow="28680" yWindow="-3360" windowWidth="29040" windowHeight="15720" xr2:uid="{00000000-000D-0000-FFFF-FFFF00000000}"/>
  </bookViews>
  <sheets>
    <sheet name="Sjusjøcup sammenlagt 25-26" sheetId="1" r:id="rId1"/>
    <sheet name="Veiledning" sheetId="2" r:id="rId2"/>
  </sheets>
  <definedNames>
    <definedName name="_xlnm._FilterDatabase" localSheetId="0" hidden="1">'Sjusjøcup sammenlagt 25-26'!$A$411:$Q$435</definedName>
    <definedName name="_xlnm.Print_Area" localSheetId="0">'Sjusjøcup sammenlagt 25-26'!$A$1:$Q$455</definedName>
    <definedName name="_xlnm.Print_Titles" localSheetId="0">'Sjusjøcup sammenlagt 25-26'!$1:$1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2" i="1" l="1"/>
  <c r="A443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9" i="1" s="1"/>
  <c r="A500" i="1" s="1"/>
  <c r="A441" i="1"/>
  <c r="A25" i="1"/>
  <c r="A26" i="1"/>
  <c r="A29" i="1" s="1"/>
  <c r="A30" i="1" s="1"/>
  <c r="A31" i="1" s="1"/>
  <c r="A32" i="1" s="1"/>
  <c r="A33" i="1" s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46" i="1"/>
  <c r="Q450" i="1"/>
  <c r="Q451" i="1"/>
  <c r="Q497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46" i="1"/>
  <c r="P450" i="1"/>
  <c r="P451" i="1"/>
  <c r="P497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232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17" i="1"/>
  <c r="Q134" i="1"/>
  <c r="P134" i="1"/>
  <c r="Q137" i="1"/>
  <c r="Q138" i="1"/>
  <c r="Q139" i="1"/>
  <c r="Q140" i="1"/>
  <c r="Q141" i="1"/>
  <c r="Q142" i="1"/>
  <c r="Q133" i="1"/>
  <c r="P137" i="1"/>
  <c r="P138" i="1"/>
  <c r="P139" i="1"/>
  <c r="P140" i="1"/>
  <c r="P141" i="1"/>
  <c r="P142" i="1"/>
  <c r="P133" i="1"/>
  <c r="Q75" i="1"/>
  <c r="Q76" i="1"/>
  <c r="Q77" i="1"/>
  <c r="Q78" i="1"/>
  <c r="Q79" i="1"/>
  <c r="Q80" i="1"/>
  <c r="P75" i="1"/>
  <c r="P76" i="1"/>
  <c r="P77" i="1"/>
  <c r="P78" i="1"/>
  <c r="P79" i="1"/>
  <c r="P80" i="1"/>
  <c r="Q40" i="1"/>
  <c r="Q44" i="1"/>
  <c r="P40" i="1"/>
  <c r="P44" i="1"/>
  <c r="Q29" i="1"/>
  <c r="Q30" i="1"/>
  <c r="P29" i="1"/>
  <c r="P30" i="1"/>
  <c r="P415" i="1"/>
  <c r="Q415" i="1"/>
  <c r="P416" i="1"/>
  <c r="Q416" i="1"/>
  <c r="A364" i="1"/>
  <c r="P27" i="1"/>
  <c r="Q27" i="1"/>
  <c r="P43" i="1"/>
  <c r="Q43" i="1"/>
  <c r="P42" i="1"/>
  <c r="Q42" i="1"/>
  <c r="P25" i="1"/>
  <c r="Q25" i="1"/>
  <c r="P41" i="1"/>
  <c r="Q41" i="1"/>
  <c r="P58" i="1"/>
  <c r="Q58" i="1"/>
  <c r="P28" i="1"/>
  <c r="Q28" i="1"/>
  <c r="P445" i="1"/>
  <c r="Q445" i="1"/>
  <c r="P449" i="1"/>
  <c r="Q449" i="1"/>
  <c r="P452" i="1"/>
  <c r="Q452" i="1"/>
  <c r="P499" i="1"/>
  <c r="Q499" i="1"/>
  <c r="P500" i="1"/>
  <c r="Q500" i="1"/>
  <c r="A227" i="1"/>
  <c r="A228" i="1" s="1"/>
  <c r="A229" i="1" s="1"/>
  <c r="A230" i="1" s="1"/>
  <c r="A231" i="1" s="1"/>
  <c r="A202" i="1"/>
  <c r="A316" i="1"/>
  <c r="A7" i="1"/>
  <c r="A8" i="1" s="1"/>
  <c r="Q413" i="1"/>
  <c r="P413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16" i="1"/>
  <c r="Q315" i="1"/>
  <c r="Q313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16" i="1"/>
  <c r="P315" i="1"/>
  <c r="P313" i="1"/>
  <c r="Q371" i="1"/>
  <c r="Q372" i="1"/>
  <c r="Q368" i="1"/>
  <c r="Q370" i="1"/>
  <c r="Q373" i="1"/>
  <c r="Q374" i="1"/>
  <c r="Q363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366" i="1"/>
  <c r="Q403" i="1"/>
  <c r="Q404" i="1"/>
  <c r="Q405" i="1"/>
  <c r="Q406" i="1"/>
  <c r="Q407" i="1"/>
  <c r="Q361" i="1"/>
  <c r="Q362" i="1"/>
  <c r="Q369" i="1"/>
  <c r="Q364" i="1"/>
  <c r="Q365" i="1"/>
  <c r="P371" i="1"/>
  <c r="P372" i="1"/>
  <c r="P368" i="1"/>
  <c r="P370" i="1"/>
  <c r="P373" i="1"/>
  <c r="P374" i="1"/>
  <c r="P363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366" i="1"/>
  <c r="P403" i="1"/>
  <c r="P404" i="1"/>
  <c r="P405" i="1"/>
  <c r="P406" i="1"/>
  <c r="P407" i="1"/>
  <c r="P361" i="1"/>
  <c r="P362" i="1"/>
  <c r="P369" i="1"/>
  <c r="P364" i="1"/>
  <c r="P365" i="1"/>
  <c r="Q356" i="1"/>
  <c r="Q354" i="1"/>
  <c r="Q355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P356" i="1"/>
  <c r="P354" i="1"/>
  <c r="P355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Q443" i="1"/>
  <c r="Q448" i="1"/>
  <c r="P443" i="1"/>
  <c r="P448" i="1"/>
  <c r="Q230" i="1"/>
  <c r="Q231" i="1"/>
  <c r="P230" i="1"/>
  <c r="P231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63" i="1"/>
  <c r="Q164" i="1"/>
  <c r="Q165" i="1"/>
  <c r="Q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63" i="1"/>
  <c r="P164" i="1"/>
  <c r="P165" i="1"/>
  <c r="P167" i="1"/>
  <c r="Q114" i="1"/>
  <c r="Q115" i="1"/>
  <c r="Q116" i="1"/>
  <c r="Q117" i="1"/>
  <c r="Q118" i="1"/>
  <c r="Q119" i="1"/>
  <c r="Q120" i="1"/>
  <c r="Q109" i="1"/>
  <c r="P114" i="1"/>
  <c r="P115" i="1"/>
  <c r="P116" i="1"/>
  <c r="P117" i="1"/>
  <c r="P118" i="1"/>
  <c r="P119" i="1"/>
  <c r="P120" i="1"/>
  <c r="P109" i="1"/>
  <c r="Q152" i="1"/>
  <c r="Q151" i="1"/>
  <c r="Q153" i="1"/>
  <c r="Q154" i="1"/>
  <c r="Q155" i="1"/>
  <c r="Q156" i="1"/>
  <c r="Q157" i="1"/>
  <c r="Q158" i="1"/>
  <c r="P152" i="1"/>
  <c r="P151" i="1"/>
  <c r="P153" i="1"/>
  <c r="P154" i="1"/>
  <c r="P155" i="1"/>
  <c r="P156" i="1"/>
  <c r="P157" i="1"/>
  <c r="P158" i="1"/>
  <c r="Q98" i="1"/>
  <c r="Q99" i="1"/>
  <c r="Q100" i="1"/>
  <c r="Q101" i="1"/>
  <c r="Q102" i="1"/>
  <c r="Q92" i="1"/>
  <c r="Q87" i="1"/>
  <c r="Q95" i="1"/>
  <c r="Q97" i="1"/>
  <c r="P98" i="1"/>
  <c r="P99" i="1"/>
  <c r="P100" i="1"/>
  <c r="P101" i="1"/>
  <c r="P102" i="1"/>
  <c r="P92" i="1"/>
  <c r="P87" i="1"/>
  <c r="P95" i="1"/>
  <c r="P97" i="1"/>
  <c r="Q18" i="1"/>
  <c r="P18" i="1"/>
  <c r="P8" i="1"/>
  <c r="P9" i="1"/>
  <c r="P15" i="1"/>
  <c r="P14" i="1"/>
  <c r="P13" i="1"/>
  <c r="P11" i="1"/>
  <c r="P10" i="1"/>
  <c r="P19" i="1"/>
  <c r="P12" i="1"/>
  <c r="P16" i="1"/>
  <c r="P24" i="1"/>
  <c r="P20" i="1"/>
  <c r="P26" i="1"/>
  <c r="P17" i="1"/>
  <c r="P22" i="1"/>
  <c r="P31" i="1"/>
  <c r="P32" i="1"/>
  <c r="P23" i="1"/>
  <c r="P21" i="1"/>
  <c r="P33" i="1"/>
  <c r="P7" i="1"/>
  <c r="Q61" i="1"/>
  <c r="Q62" i="1"/>
  <c r="Q63" i="1"/>
  <c r="Q64" i="1"/>
  <c r="Q55" i="1"/>
  <c r="P61" i="1"/>
  <c r="P62" i="1"/>
  <c r="P63" i="1"/>
  <c r="P64" i="1"/>
  <c r="P55" i="1"/>
  <c r="P38" i="1"/>
  <c r="P37" i="1"/>
  <c r="P39" i="1"/>
  <c r="Q39" i="1"/>
  <c r="P59" i="1"/>
  <c r="Q59" i="1"/>
  <c r="Q37" i="1"/>
  <c r="B24" i="1"/>
  <c r="Q33" i="1"/>
  <c r="Q21" i="1"/>
  <c r="Q23" i="1"/>
  <c r="Q32" i="1"/>
  <c r="Q22" i="1"/>
  <c r="Q12" i="1"/>
  <c r="Q17" i="1"/>
  <c r="Q19" i="1"/>
  <c r="Q11" i="1"/>
  <c r="P161" i="1"/>
  <c r="Q161" i="1"/>
  <c r="P166" i="1"/>
  <c r="Q166" i="1"/>
  <c r="P162" i="1"/>
  <c r="Q162" i="1"/>
  <c r="P198" i="1"/>
  <c r="Q200" i="1"/>
  <c r="P202" i="1"/>
  <c r="Q202" i="1"/>
  <c r="P200" i="1"/>
  <c r="Q203" i="1"/>
  <c r="P201" i="1"/>
  <c r="Q201" i="1"/>
  <c r="P204" i="1"/>
  <c r="Q204" i="1"/>
  <c r="P205" i="1"/>
  <c r="Q205" i="1"/>
  <c r="P199" i="1"/>
  <c r="Q199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Q198" i="1"/>
  <c r="P203" i="1"/>
  <c r="P305" i="1"/>
  <c r="Q305" i="1"/>
  <c r="P228" i="1"/>
  <c r="Q228" i="1"/>
  <c r="P227" i="1"/>
  <c r="Q227" i="1"/>
  <c r="P229" i="1"/>
  <c r="Q229" i="1"/>
  <c r="P226" i="1"/>
  <c r="Q226" i="1"/>
  <c r="P447" i="1"/>
  <c r="Q447" i="1"/>
  <c r="P440" i="1"/>
  <c r="Q440" i="1"/>
  <c r="P442" i="1"/>
  <c r="Q442" i="1"/>
  <c r="P498" i="1"/>
  <c r="Q498" i="1"/>
  <c r="P441" i="1"/>
  <c r="Q441" i="1"/>
  <c r="Q444" i="1"/>
  <c r="P444" i="1"/>
  <c r="P412" i="1"/>
  <c r="Q412" i="1"/>
  <c r="P414" i="1"/>
  <c r="Q414" i="1"/>
  <c r="P411" i="1"/>
  <c r="Q411" i="1"/>
  <c r="P437" i="1"/>
  <c r="Q437" i="1"/>
  <c r="P367" i="1"/>
  <c r="Q367" i="1"/>
  <c r="P360" i="1"/>
  <c r="Q360" i="1"/>
  <c r="Q359" i="1"/>
  <c r="P359" i="1"/>
  <c r="Q337" i="1"/>
  <c r="P337" i="1"/>
  <c r="P314" i="1"/>
  <c r="Q314" i="1"/>
  <c r="P311" i="1"/>
  <c r="Q311" i="1"/>
  <c r="P309" i="1"/>
  <c r="Q309" i="1"/>
  <c r="P310" i="1"/>
  <c r="Q310" i="1"/>
  <c r="P308" i="1"/>
  <c r="Q308" i="1"/>
  <c r="P312" i="1"/>
  <c r="Q312" i="1"/>
  <c r="P147" i="1"/>
  <c r="Q147" i="1"/>
  <c r="P149" i="1"/>
  <c r="Q149" i="1"/>
  <c r="P150" i="1"/>
  <c r="Q150" i="1"/>
  <c r="Q148" i="1"/>
  <c r="P148" i="1"/>
  <c r="P126" i="1"/>
  <c r="Q126" i="1"/>
  <c r="P128" i="1"/>
  <c r="Q128" i="1"/>
  <c r="P129" i="1"/>
  <c r="Q129" i="1"/>
  <c r="P130" i="1"/>
  <c r="Q130" i="1"/>
  <c r="P125" i="1"/>
  <c r="Q125" i="1"/>
  <c r="P124" i="1"/>
  <c r="Q124" i="1"/>
  <c r="P127" i="1"/>
  <c r="Q127" i="1"/>
  <c r="P135" i="1"/>
  <c r="Q135" i="1"/>
  <c r="P144" i="1"/>
  <c r="Q144" i="1"/>
  <c r="P132" i="1"/>
  <c r="Q132" i="1"/>
  <c r="P131" i="1"/>
  <c r="Q131" i="1"/>
  <c r="P136" i="1"/>
  <c r="Q136" i="1"/>
  <c r="P143" i="1"/>
  <c r="Q143" i="1"/>
  <c r="P111" i="1"/>
  <c r="Q111" i="1"/>
  <c r="P112" i="1"/>
  <c r="Q112" i="1"/>
  <c r="P107" i="1"/>
  <c r="Q107" i="1"/>
  <c r="P108" i="1"/>
  <c r="Q108" i="1"/>
  <c r="P113" i="1"/>
  <c r="Q113" i="1"/>
  <c r="P106" i="1"/>
  <c r="Q106" i="1"/>
  <c r="P110" i="1"/>
  <c r="Q110" i="1"/>
  <c r="Q105" i="1"/>
  <c r="P105" i="1"/>
  <c r="P84" i="1"/>
  <c r="Q84" i="1"/>
  <c r="P88" i="1"/>
  <c r="Q88" i="1"/>
  <c r="P85" i="1"/>
  <c r="Q85" i="1"/>
  <c r="P83" i="1"/>
  <c r="Q83" i="1"/>
  <c r="P93" i="1"/>
  <c r="Q93" i="1"/>
  <c r="P96" i="1"/>
  <c r="Q96" i="1"/>
  <c r="P90" i="1"/>
  <c r="Q90" i="1"/>
  <c r="P89" i="1"/>
  <c r="Q89" i="1"/>
  <c r="P94" i="1"/>
  <c r="Q94" i="1"/>
  <c r="P91" i="1"/>
  <c r="Q91" i="1"/>
  <c r="Q86" i="1"/>
  <c r="P86" i="1"/>
  <c r="P74" i="1"/>
  <c r="Q74" i="1"/>
  <c r="P68" i="1"/>
  <c r="Q68" i="1"/>
  <c r="P70" i="1"/>
  <c r="Q70" i="1"/>
  <c r="P71" i="1"/>
  <c r="Q71" i="1"/>
  <c r="P72" i="1"/>
  <c r="Q72" i="1"/>
  <c r="P73" i="1"/>
  <c r="Q73" i="1"/>
  <c r="P69" i="1"/>
  <c r="Q69" i="1"/>
  <c r="Q67" i="1"/>
  <c r="P67" i="1"/>
  <c r="Q49" i="1"/>
  <c r="Q51" i="1"/>
  <c r="Q52" i="1"/>
  <c r="Q53" i="1"/>
  <c r="Q54" i="1"/>
  <c r="Q50" i="1"/>
  <c r="Q56" i="1"/>
  <c r="Q57" i="1"/>
  <c r="Q48" i="1"/>
  <c r="P49" i="1"/>
  <c r="P51" i="1"/>
  <c r="P52" i="1"/>
  <c r="P53" i="1"/>
  <c r="P54" i="1"/>
  <c r="P50" i="1"/>
  <c r="P56" i="1"/>
  <c r="P57" i="1"/>
  <c r="P48" i="1"/>
  <c r="A36" i="1"/>
  <c r="Q36" i="1"/>
  <c r="Q38" i="1"/>
  <c r="P36" i="1"/>
  <c r="P6" i="1"/>
  <c r="Q14" i="1"/>
  <c r="Q8" i="1"/>
  <c r="Q6" i="1"/>
  <c r="Q9" i="1"/>
  <c r="Q15" i="1"/>
  <c r="Q20" i="1"/>
  <c r="Q26" i="1"/>
  <c r="Q10" i="1"/>
  <c r="Q16" i="1"/>
  <c r="Q13" i="1"/>
  <c r="Q31" i="1"/>
  <c r="Q24" i="1"/>
  <c r="Q7" i="1"/>
  <c r="A269" i="1"/>
  <c r="A270" i="1" s="1"/>
  <c r="Q3" i="1"/>
  <c r="P3" i="1"/>
  <c r="R432" i="1" l="1"/>
  <c r="R428" i="1"/>
  <c r="R300" i="1"/>
  <c r="R395" i="1"/>
  <c r="R447" i="1"/>
  <c r="R470" i="1" l="1"/>
  <c r="R461" i="1" l="1"/>
  <c r="R464" i="1"/>
  <c r="R465" i="1"/>
  <c r="R466" i="1"/>
  <c r="R467" i="1"/>
  <c r="R468" i="1"/>
  <c r="R469" i="1"/>
  <c r="R471" i="1"/>
  <c r="R472" i="1"/>
  <c r="R473" i="1"/>
  <c r="R474" i="1"/>
  <c r="R448" i="1"/>
  <c r="R475" i="1"/>
  <c r="R459" i="1"/>
  <c r="R436" i="1"/>
  <c r="R420" i="1"/>
  <c r="R421" i="1"/>
  <c r="R422" i="1"/>
  <c r="R423" i="1"/>
  <c r="R419" i="1"/>
  <c r="R274" i="1"/>
  <c r="R296" i="1"/>
  <c r="R297" i="1"/>
  <c r="R359" i="1" l="1"/>
  <c r="R399" i="1"/>
  <c r="R463" i="1"/>
  <c r="R397" i="1"/>
  <c r="R393" i="1"/>
  <c r="R260" i="1"/>
  <c r="R364" i="1"/>
  <c r="R442" i="1"/>
  <c r="R273" i="1"/>
  <c r="R417" i="1"/>
  <c r="R400" i="1"/>
  <c r="R252" i="1"/>
  <c r="R388" i="1"/>
  <c r="R251" i="1"/>
  <c r="R386" i="1"/>
  <c r="R360" i="1"/>
  <c r="R413" i="1"/>
  <c r="R411" i="1"/>
  <c r="R412" i="1"/>
  <c r="R410" i="1"/>
  <c r="R272" i="1"/>
  <c r="R291" i="1"/>
  <c r="R261" i="1"/>
  <c r="R387" i="1"/>
  <c r="R385" i="1"/>
  <c r="R367" i="1"/>
  <c r="R256" i="1"/>
  <c r="R240" i="1"/>
  <c r="R254" i="1"/>
  <c r="R253" i="1"/>
  <c r="R250" i="1"/>
  <c r="R257" i="1"/>
  <c r="R249" i="1"/>
  <c r="R255" i="1"/>
  <c r="R232" i="1"/>
  <c r="R242" i="1"/>
  <c r="R231" i="1"/>
  <c r="R370" i="1"/>
  <c r="R362" i="1"/>
  <c r="R292" i="1"/>
  <c r="R266" i="1"/>
  <c r="R243" i="1"/>
  <c r="R230" i="1"/>
  <c r="R380" i="1"/>
  <c r="R284" i="1"/>
  <c r="R382" i="1"/>
  <c r="R245" i="1"/>
  <c r="R227" i="1"/>
  <c r="R376" i="1"/>
  <c r="R269" i="1"/>
  <c r="R375" i="1"/>
  <c r="R283" i="1"/>
  <c r="R366" i="1"/>
  <c r="R271" i="1"/>
  <c r="R247" i="1"/>
  <c r="R239" i="1"/>
  <c r="R294" i="1"/>
  <c r="R275" i="1"/>
  <c r="R268" i="1"/>
  <c r="R280" i="1"/>
  <c r="R277" i="1"/>
  <c r="R392" i="1"/>
  <c r="R262" i="1"/>
  <c r="R263" i="1"/>
  <c r="R368" i="1"/>
  <c r="R365" i="1"/>
  <c r="R363" i="1"/>
  <c r="R378" i="1"/>
  <c r="R371" i="1"/>
  <c r="R379" i="1"/>
  <c r="R383" i="1"/>
  <c r="R384" i="1"/>
  <c r="R229" i="1"/>
  <c r="R234" i="1"/>
  <c r="R228" i="1"/>
  <c r="R244" i="1"/>
  <c r="R237" i="1"/>
  <c r="R235" i="1"/>
  <c r="R226" i="1"/>
  <c r="R233" i="1"/>
  <c r="R241" i="1"/>
  <c r="R248" i="1"/>
  <c r="R246" i="1"/>
  <c r="R238" i="1"/>
  <c r="R290" i="1"/>
  <c r="R295" i="1"/>
  <c r="R289" i="1"/>
  <c r="R265" i="1"/>
  <c r="R288" i="1"/>
  <c r="R287" i="1"/>
  <c r="R264" i="1"/>
  <c r="R286" i="1"/>
  <c r="R293" i="1"/>
  <c r="R285" i="1"/>
  <c r="R381" i="1"/>
  <c r="R373" i="1"/>
  <c r="R377" i="1"/>
  <c r="R374" i="1"/>
  <c r="R369" i="1"/>
  <c r="R398" i="1"/>
  <c r="R396" i="1"/>
  <c r="R394" i="1"/>
  <c r="R276" i="1"/>
  <c r="R281" i="1"/>
  <c r="R279" i="1"/>
  <c r="R282" i="1"/>
  <c r="R278" i="1"/>
  <c r="R270" i="1"/>
  <c r="R414" i="1" l="1"/>
  <c r="R358" i="1"/>
  <c r="R403" i="1"/>
  <c r="A337" i="1" l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60" i="1" l="1"/>
  <c r="A124" i="1"/>
  <c r="A198" i="1"/>
  <c r="A162" i="1"/>
  <c r="A83" i="1" l="1"/>
  <c r="A128" i="1"/>
  <c r="A168" i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233" i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147" i="1" l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412" i="1"/>
  <c r="A419" i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317" i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203" i="1"/>
  <c r="A204" i="1" s="1"/>
  <c r="A205" i="1" s="1"/>
  <c r="A199" i="1" s="1"/>
  <c r="A206" i="1" l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3" i="1" s="1"/>
  <c r="A200" i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48" i="1"/>
  <c r="A49" i="1" s="1"/>
  <c r="A51" i="1" s="1"/>
  <c r="A53" i="1" s="1"/>
  <c r="A54" i="1" s="1"/>
  <c r="A55" i="1" s="1"/>
  <c r="A56" i="1" s="1"/>
  <c r="A57" i="1" s="1"/>
  <c r="A58" i="1" s="1"/>
  <c r="A59" i="1" s="1"/>
  <c r="A105" i="1"/>
  <c r="A106" i="1" s="1"/>
  <c r="A361" i="1"/>
  <c r="A362" i="1" s="1"/>
  <c r="A365" i="1" l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222" i="1"/>
  <c r="A9" i="1"/>
  <c r="A37" i="1"/>
  <c r="A38" i="1" s="1"/>
  <c r="A39" i="1" s="1"/>
  <c r="A40" i="1" s="1"/>
  <c r="A41" i="1" s="1"/>
  <c r="A42" i="1" s="1"/>
  <c r="A43" i="1" s="1"/>
  <c r="A68" i="1"/>
  <c r="A69" i="1" s="1"/>
  <c r="A70" i="1" s="1"/>
  <c r="A71" i="1" s="1"/>
  <c r="A107" i="1"/>
  <c r="A108" i="1" s="1"/>
  <c r="A84" i="1"/>
  <c r="A88" i="1" l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85" i="1"/>
  <c r="A61" i="1"/>
  <c r="A62" i="1" s="1"/>
  <c r="A63" i="1" s="1"/>
  <c r="A64" i="1" s="1"/>
  <c r="A72" i="1"/>
  <c r="A73" i="1"/>
  <c r="A74" i="1" s="1"/>
  <c r="A75" i="1" s="1"/>
  <c r="A76" i="1" s="1"/>
  <c r="A77" i="1" s="1"/>
  <c r="A78" i="1" s="1"/>
  <c r="A79" i="1" s="1"/>
  <c r="A416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109" i="1"/>
  <c r="A110" i="1"/>
  <c r="A111" i="1"/>
  <c r="A114" i="1" s="1"/>
  <c r="A115" i="1" s="1"/>
  <c r="A116" i="1" s="1"/>
  <c r="A117" i="1" s="1"/>
  <c r="A118" i="1" s="1"/>
  <c r="A119" i="1" s="1"/>
  <c r="A120" i="1" s="1"/>
  <c r="A129" i="1"/>
  <c r="A130" i="1" s="1"/>
  <c r="A131" i="1" s="1"/>
  <c r="A132" i="1" s="1"/>
  <c r="A133" i="1" s="1"/>
  <c r="A134" i="1" s="1"/>
  <c r="A135" i="1" s="1"/>
  <c r="A137" i="1" s="1"/>
  <c r="A138" i="1" s="1"/>
  <c r="A139" i="1" s="1"/>
  <c r="A140" i="1" s="1"/>
  <c r="A141" i="1" s="1"/>
  <c r="A142" i="1" s="1"/>
  <c r="A144" i="1" s="1"/>
  <c r="A308" i="1"/>
  <c r="A309" i="1"/>
  <c r="A310" i="1" s="1"/>
  <c r="A311" i="1" s="1"/>
  <c r="A312" i="1" s="1"/>
  <c r="A313" i="1" s="1"/>
  <c r="A314" i="1" s="1"/>
</calcChain>
</file>

<file path=xl/sharedStrings.xml><?xml version="1.0" encoding="utf-8"?>
<sst xmlns="http://schemas.openxmlformats.org/spreadsheetml/2006/main" count="1860" uniqueCount="846">
  <si>
    <t>Startnumber</t>
  </si>
  <si>
    <t>Race</t>
  </si>
  <si>
    <t>Morten</t>
  </si>
  <si>
    <t>Hulleberg</t>
  </si>
  <si>
    <t>MjøsSki</t>
  </si>
  <si>
    <t>FH Menn senior stående</t>
  </si>
  <si>
    <t>Aanerud</t>
  </si>
  <si>
    <t>Fjelltun IL</t>
  </si>
  <si>
    <t>Dåsnes</t>
  </si>
  <si>
    <t>Vang Skiløperforening</t>
  </si>
  <si>
    <t>Haave</t>
  </si>
  <si>
    <t>Johannes</t>
  </si>
  <si>
    <t>Moelven IL</t>
  </si>
  <si>
    <t>Fredrik</t>
  </si>
  <si>
    <t>Nybygda IL</t>
  </si>
  <si>
    <t>Hamar SK</t>
  </si>
  <si>
    <t>Trysilgutten IL</t>
  </si>
  <si>
    <t>Henrik</t>
  </si>
  <si>
    <t>Robstad</t>
  </si>
  <si>
    <t>Storsveen</t>
  </si>
  <si>
    <t>Hernes IL</t>
  </si>
  <si>
    <t>Jørstad</t>
  </si>
  <si>
    <t>Kalland</t>
  </si>
  <si>
    <t>Magnor UL</t>
  </si>
  <si>
    <t>Hagen</t>
  </si>
  <si>
    <t>Almåsbak</t>
  </si>
  <si>
    <t>Granli IL</t>
  </si>
  <si>
    <t>Emil</t>
  </si>
  <si>
    <t>Kolloen</t>
  </si>
  <si>
    <t>Jensrud</t>
  </si>
  <si>
    <t>Dahlen</t>
  </si>
  <si>
    <t>Kjellmyra IL</t>
  </si>
  <si>
    <t>Strandbygda IL</t>
  </si>
  <si>
    <t>Magnus</t>
  </si>
  <si>
    <t>Benjaminsen</t>
  </si>
  <si>
    <t>Sander</t>
  </si>
  <si>
    <t>Aasheim</t>
  </si>
  <si>
    <t>Grue IL</t>
  </si>
  <si>
    <t>Karsten</t>
  </si>
  <si>
    <t>Ellevold</t>
  </si>
  <si>
    <t>Oppstad IL</t>
  </si>
  <si>
    <t>Sebastian Wasa</t>
  </si>
  <si>
    <t>Hansen</t>
  </si>
  <si>
    <t>Sturla Dahl</t>
  </si>
  <si>
    <t>Bøhleng</t>
  </si>
  <si>
    <t>Petter Holmen</t>
  </si>
  <si>
    <t>Nilssen</t>
  </si>
  <si>
    <t>Ole Jacob</t>
  </si>
  <si>
    <t>August Johansen</t>
  </si>
  <si>
    <t>Eirik</t>
  </si>
  <si>
    <t>Sivert Østerhagen</t>
  </si>
  <si>
    <t>Engen</t>
  </si>
  <si>
    <t>Odin</t>
  </si>
  <si>
    <t>Blom-Hagen</t>
  </si>
  <si>
    <t>Embret</t>
  </si>
  <si>
    <t>Vang</t>
  </si>
  <si>
    <t>Tynset IF</t>
  </si>
  <si>
    <t>Erik</t>
  </si>
  <si>
    <t>Stramrud</t>
  </si>
  <si>
    <t>Martin Judin</t>
  </si>
  <si>
    <t>Snarvold</t>
  </si>
  <si>
    <t>Kristian Håkonssønn</t>
  </si>
  <si>
    <t>Albert</t>
  </si>
  <si>
    <t>Brenden</t>
  </si>
  <si>
    <t>Julian Kristoffer Ottesen</t>
  </si>
  <si>
    <t>Busk</t>
  </si>
  <si>
    <t>G 14 år</t>
  </si>
  <si>
    <t>Elfinn Borg</t>
  </si>
  <si>
    <t>Faldmo</t>
  </si>
  <si>
    <t>Jonas Lidahl</t>
  </si>
  <si>
    <t>Lillejordet</t>
  </si>
  <si>
    <t>Ola</t>
  </si>
  <si>
    <t>Ola Fevik</t>
  </si>
  <si>
    <t>Kristian</t>
  </si>
  <si>
    <t>Kvarstad</t>
  </si>
  <si>
    <t>Marius Kolloen</t>
  </si>
  <si>
    <t>Hjelle</t>
  </si>
  <si>
    <t>Simen</t>
  </si>
  <si>
    <t>Johannessen</t>
  </si>
  <si>
    <t>Andreas</t>
  </si>
  <si>
    <t>Lagmandsveen</t>
  </si>
  <si>
    <t>Bastian Kurås</t>
  </si>
  <si>
    <t>Galgum</t>
  </si>
  <si>
    <t>Mikkel Breie</t>
  </si>
  <si>
    <t>Nystuen</t>
  </si>
  <si>
    <t>Rendalen IL</t>
  </si>
  <si>
    <t>Sander Bjaanes</t>
  </si>
  <si>
    <t>Dahl</t>
  </si>
  <si>
    <t>Sverre</t>
  </si>
  <si>
    <t>Haugli</t>
  </si>
  <si>
    <t>Gustav</t>
  </si>
  <si>
    <t>Kvalevaag-Holm</t>
  </si>
  <si>
    <t>Erik Sundby</t>
  </si>
  <si>
    <t>Brynjulvsrud</t>
  </si>
  <si>
    <t>Hovde</t>
  </si>
  <si>
    <t>Malonæs-Skjæret</t>
  </si>
  <si>
    <t>Ottestad IL</t>
  </si>
  <si>
    <t>Verdenius</t>
  </si>
  <si>
    <t>Tolga IL</t>
  </si>
  <si>
    <t>Låte</t>
  </si>
  <si>
    <t>Sara</t>
  </si>
  <si>
    <t>Sundal</t>
  </si>
  <si>
    <t>Åslia Skilag</t>
  </si>
  <si>
    <t>Christiane</t>
  </si>
  <si>
    <t>Hermansen</t>
  </si>
  <si>
    <t>Eli Anne</t>
  </si>
  <si>
    <t>Skramstad</t>
  </si>
  <si>
    <t>Charlotte</t>
  </si>
  <si>
    <t>Kaja Aarskog</t>
  </si>
  <si>
    <t>Bjerke</t>
  </si>
  <si>
    <t>Lisa Sæther</t>
  </si>
  <si>
    <t>Eline Rød</t>
  </si>
  <si>
    <t>Feragen</t>
  </si>
  <si>
    <t>Signe Eide</t>
  </si>
  <si>
    <t>Longva</t>
  </si>
  <si>
    <t>Solveig</t>
  </si>
  <si>
    <t>Bakke</t>
  </si>
  <si>
    <t>Elise Haug</t>
  </si>
  <si>
    <t>Marthe Hjell</t>
  </si>
  <si>
    <t>Allergodt</t>
  </si>
  <si>
    <t>Ingrid Alva Helga</t>
  </si>
  <si>
    <t>Marte</t>
  </si>
  <si>
    <t>Libak-Feiring</t>
  </si>
  <si>
    <t>Ailin Montejo</t>
  </si>
  <si>
    <t>Øie-Kjølstad</t>
  </si>
  <si>
    <t>J 14 år</t>
  </si>
  <si>
    <t>Ingeborg</t>
  </si>
  <si>
    <t>Rosager</t>
  </si>
  <si>
    <t>Eir Elise Røstelien</t>
  </si>
  <si>
    <t>Gangås</t>
  </si>
  <si>
    <t>Martine Hoel</t>
  </si>
  <si>
    <t>Kleven</t>
  </si>
  <si>
    <t>Inger</t>
  </si>
  <si>
    <t>Grini</t>
  </si>
  <si>
    <t>Helene</t>
  </si>
  <si>
    <t>Emma</t>
  </si>
  <si>
    <t>Johanne Gylthe</t>
  </si>
  <si>
    <t>Berget</t>
  </si>
  <si>
    <t>Bakken</t>
  </si>
  <si>
    <t>Lismarka Skilag</t>
  </si>
  <si>
    <t>Jeistad</t>
  </si>
  <si>
    <t>G 15 år</t>
  </si>
  <si>
    <t>Jørgen</t>
  </si>
  <si>
    <t>Simen Vestmo</t>
  </si>
  <si>
    <t>Henning</t>
  </si>
  <si>
    <t>Sundet</t>
  </si>
  <si>
    <t>Engerdal SP.kl.</t>
  </si>
  <si>
    <t>Finstad</t>
  </si>
  <si>
    <t>Sigurd</t>
  </si>
  <si>
    <t>Petter</t>
  </si>
  <si>
    <t>Edvard</t>
  </si>
  <si>
    <t>Lukas</t>
  </si>
  <si>
    <t>Peter Mortensen</t>
  </si>
  <si>
    <t>Holien</t>
  </si>
  <si>
    <t>Jakob Linner</t>
  </si>
  <si>
    <t>Tronsrud</t>
  </si>
  <si>
    <t>Nord-Odal IL</t>
  </si>
  <si>
    <t>Østen Brovold</t>
  </si>
  <si>
    <t>Midtsundstad</t>
  </si>
  <si>
    <t>Vaaler IF</t>
  </si>
  <si>
    <t>G 16 år</t>
  </si>
  <si>
    <t>Nordaas</t>
  </si>
  <si>
    <t>Iver</t>
  </si>
  <si>
    <t>Ove Egil</t>
  </si>
  <si>
    <t>Hjellødegård</t>
  </si>
  <si>
    <t>Kristian Øye</t>
  </si>
  <si>
    <t>Aasum</t>
  </si>
  <si>
    <t>Næroset IL</t>
  </si>
  <si>
    <t>Martin</t>
  </si>
  <si>
    <t>Engebakken</t>
  </si>
  <si>
    <t>Brøttum IL</t>
  </si>
  <si>
    <t>J 15 år</t>
  </si>
  <si>
    <t>Mari</t>
  </si>
  <si>
    <t>Marie Opberget</t>
  </si>
  <si>
    <t>Amundsen</t>
  </si>
  <si>
    <t>J 16 år</t>
  </si>
  <si>
    <t>Ida</t>
  </si>
  <si>
    <t>Hult</t>
  </si>
  <si>
    <t>Aurora Gaarder</t>
  </si>
  <si>
    <t>Strand</t>
  </si>
  <si>
    <t>Aasne Sofie Oustad</t>
  </si>
  <si>
    <t>K 17 år</t>
  </si>
  <si>
    <t>Julie</t>
  </si>
  <si>
    <t>Emma Bangstad</t>
  </si>
  <si>
    <t>Bergersen</t>
  </si>
  <si>
    <t>Nordbygda/Løten Ski</t>
  </si>
  <si>
    <t>K 18 år</t>
  </si>
  <si>
    <t>Susann Fedreheim</t>
  </si>
  <si>
    <t>Lyngnes</t>
  </si>
  <si>
    <t>Carina</t>
  </si>
  <si>
    <t>Sveen</t>
  </si>
  <si>
    <t>Anders</t>
  </si>
  <si>
    <t>Alvdal IL</t>
  </si>
  <si>
    <t>Håkon Linner</t>
  </si>
  <si>
    <t>M 18 år</t>
  </si>
  <si>
    <t>Kristoffer</t>
  </si>
  <si>
    <t>Håvard</t>
  </si>
  <si>
    <t>Bordal</t>
  </si>
  <si>
    <t>Helgestad</t>
  </si>
  <si>
    <t>Torstein</t>
  </si>
  <si>
    <t>VESTLI</t>
  </si>
  <si>
    <t>Stigen</t>
  </si>
  <si>
    <t>Bård Eskil</t>
  </si>
  <si>
    <t>Bjørndalen</t>
  </si>
  <si>
    <t>Per Ivar Sølie</t>
  </si>
  <si>
    <t>Reinemo</t>
  </si>
  <si>
    <t>Ulrik</t>
  </si>
  <si>
    <t>Måbø</t>
  </si>
  <si>
    <t>Sæthern</t>
  </si>
  <si>
    <t>Jan Jacob</t>
  </si>
  <si>
    <t>Svein</t>
  </si>
  <si>
    <t>NORDAAS</t>
  </si>
  <si>
    <t>Menn FH Senior</t>
  </si>
  <si>
    <t>Gutter 14 år</t>
  </si>
  <si>
    <t>Jenter 14 år</t>
  </si>
  <si>
    <t>Gutter 15 år</t>
  </si>
  <si>
    <t>Gutter 16 år</t>
  </si>
  <si>
    <t>Jenter 15 år</t>
  </si>
  <si>
    <t>Jenter 16 år</t>
  </si>
  <si>
    <t>Kvinner Senior</t>
  </si>
  <si>
    <t>Menn Senior</t>
  </si>
  <si>
    <t>Klasse</t>
  </si>
  <si>
    <t>Klubb</t>
  </si>
  <si>
    <t>Etternavn</t>
  </si>
  <si>
    <t>Fornavn</t>
  </si>
  <si>
    <t>Plass</t>
  </si>
  <si>
    <t>Synne Kvittum</t>
  </si>
  <si>
    <t>Nytrøen</t>
  </si>
  <si>
    <t>Dorthe</t>
  </si>
  <si>
    <t>Lillebekk</t>
  </si>
  <si>
    <t>Skolegården</t>
  </si>
  <si>
    <t>Kjellmyra</t>
  </si>
  <si>
    <t>Borge</t>
  </si>
  <si>
    <t>Granli</t>
  </si>
  <si>
    <t>Oline</t>
  </si>
  <si>
    <t>Ingvoldstad</t>
  </si>
  <si>
    <t>Mali</t>
  </si>
  <si>
    <t>Andrea</t>
  </si>
  <si>
    <t>Brække</t>
  </si>
  <si>
    <t>Mjøsski</t>
  </si>
  <si>
    <t>Lone</t>
  </si>
  <si>
    <t>Korsmo</t>
  </si>
  <si>
    <t>Jømna-Heradsbygd Langrenn</t>
  </si>
  <si>
    <t>Marte Konph</t>
  </si>
  <si>
    <t>Brenna</t>
  </si>
  <si>
    <t>Synne Marie Lindkjølen</t>
  </si>
  <si>
    <t>Bergkvist</t>
  </si>
  <si>
    <t>Thea Sophie Frette</t>
  </si>
  <si>
    <t>Ødegård</t>
  </si>
  <si>
    <t>Martine Bakken</t>
  </si>
  <si>
    <t>Halvorstuen</t>
  </si>
  <si>
    <t>Kvello</t>
  </si>
  <si>
    <t>Even</t>
  </si>
  <si>
    <t>Hof IL</t>
  </si>
  <si>
    <t>Antonsen</t>
  </si>
  <si>
    <t>Ulrik Garder</t>
  </si>
  <si>
    <t>William Nicolai Kynnegg</t>
  </si>
  <si>
    <t>Lilleåsen</t>
  </si>
  <si>
    <t>Torseter</t>
  </si>
  <si>
    <t>Håkon Haugen</t>
  </si>
  <si>
    <t>Herleik</t>
  </si>
  <si>
    <t>Overland</t>
  </si>
  <si>
    <t>Birk Arne</t>
  </si>
  <si>
    <t>Solbakken</t>
  </si>
  <si>
    <t>Ole Amadeus Østby</t>
  </si>
  <si>
    <t>Seterberget</t>
  </si>
  <si>
    <t>Aleksander V.</t>
  </si>
  <si>
    <t>Bull Aakrann</t>
  </si>
  <si>
    <t>Christian-Olaus</t>
  </si>
  <si>
    <t>Mathias Skau</t>
  </si>
  <si>
    <t>Opsahl</t>
  </si>
  <si>
    <t>Elias Sørlundsengen</t>
  </si>
  <si>
    <t>Kristiansen</t>
  </si>
  <si>
    <t>Magnus Skogstad</t>
  </si>
  <si>
    <t>Torp</t>
  </si>
  <si>
    <t>Kjærnes</t>
  </si>
  <si>
    <t>Engeskaug</t>
  </si>
  <si>
    <t>Ada Eide</t>
  </si>
  <si>
    <t>Mari Victoria Robøle</t>
  </si>
  <si>
    <t>Lien</t>
  </si>
  <si>
    <t>Hanne</t>
  </si>
  <si>
    <t>Nilsen</t>
  </si>
  <si>
    <t>Liv Tone</t>
  </si>
  <si>
    <t>Heramb</t>
  </si>
  <si>
    <t>Sørskogbygda IL</t>
  </si>
  <si>
    <t>Andersen</t>
  </si>
  <si>
    <t>Henrik Linner</t>
  </si>
  <si>
    <t>Ulf Erik</t>
  </si>
  <si>
    <t>Tommy</t>
  </si>
  <si>
    <t>Olsen</t>
  </si>
  <si>
    <t>Isak</t>
  </si>
  <si>
    <t>Nystrand</t>
  </si>
  <si>
    <t>Sween</t>
  </si>
  <si>
    <t>Holtet</t>
  </si>
  <si>
    <t>Eskil</t>
  </si>
  <si>
    <t>Frøisland</t>
  </si>
  <si>
    <t>Birger Andreas</t>
  </si>
  <si>
    <t>Bråthen</t>
  </si>
  <si>
    <t xml:space="preserve">Anne </t>
  </si>
  <si>
    <t>Storslett</t>
  </si>
  <si>
    <t>Tone Lise</t>
  </si>
  <si>
    <t>Johansen</t>
  </si>
  <si>
    <t>Kongssund</t>
  </si>
  <si>
    <t>Mathias</t>
  </si>
  <si>
    <t>Håkon</t>
  </si>
  <si>
    <t>Søndmør</t>
  </si>
  <si>
    <t>Tina Lund</t>
  </si>
  <si>
    <t>Enersen</t>
  </si>
  <si>
    <t>Baksjøberget</t>
  </si>
  <si>
    <t>Syversen</t>
  </si>
  <si>
    <t>Ulrik Leinan</t>
  </si>
  <si>
    <t>Mads</t>
  </si>
  <si>
    <t>Arnesen</t>
  </si>
  <si>
    <t>Albin</t>
  </si>
  <si>
    <t>Persson</t>
  </si>
  <si>
    <t>Asbjørn</t>
  </si>
  <si>
    <t>Lande</t>
  </si>
  <si>
    <t xml:space="preserve">Alfred </t>
  </si>
  <si>
    <t>Laggren</t>
  </si>
  <si>
    <t>Martin Johan</t>
  </si>
  <si>
    <t>Haugen</t>
  </si>
  <si>
    <t>Bårdseng</t>
  </si>
  <si>
    <t>Anna</t>
  </si>
  <si>
    <t>Kristoffer Gjermundshaug</t>
  </si>
  <si>
    <t>Lilleng</t>
  </si>
  <si>
    <t>Ivar</t>
  </si>
  <si>
    <t>Jenssveen</t>
  </si>
  <si>
    <t>Henrik Elias Wikstrøm</t>
  </si>
  <si>
    <t>Hillmarsen</t>
  </si>
  <si>
    <t>Marius</t>
  </si>
  <si>
    <t>Storås</t>
  </si>
  <si>
    <t xml:space="preserve">Bastian </t>
  </si>
  <si>
    <t>kutbergsveen</t>
  </si>
  <si>
    <t>Gøril Grindflek</t>
  </si>
  <si>
    <t>Granås</t>
  </si>
  <si>
    <t>Maja</t>
  </si>
  <si>
    <t>Nygård</t>
  </si>
  <si>
    <t>Emilie</t>
  </si>
  <si>
    <t>Ingebrigtsen</t>
  </si>
  <si>
    <t>Nansen IL</t>
  </si>
  <si>
    <t>Stokke</t>
  </si>
  <si>
    <t>Olsson</t>
  </si>
  <si>
    <t>Ryen</t>
  </si>
  <si>
    <t>Marit</t>
  </si>
  <si>
    <t xml:space="preserve">Østvang </t>
  </si>
  <si>
    <t>Tor Halvor</t>
  </si>
  <si>
    <t>Bjørnstad-Tuveng</t>
  </si>
  <si>
    <t xml:space="preserve">Åsmund </t>
  </si>
  <si>
    <t>Nymoen</t>
  </si>
  <si>
    <t>Ove Ingebrigtsvoll</t>
  </si>
  <si>
    <t>Antall renn</t>
  </si>
  <si>
    <t>Antall premier</t>
  </si>
  <si>
    <t>KS</t>
  </si>
  <si>
    <t>MS</t>
  </si>
  <si>
    <t>Arvid Danielsson</t>
  </si>
  <si>
    <t>Engerdal SP. KL</t>
  </si>
  <si>
    <t xml:space="preserve">Stine Nordvold </t>
  </si>
  <si>
    <t>Lunde</t>
  </si>
  <si>
    <t>Bonden</t>
  </si>
  <si>
    <t xml:space="preserve">Henrik Sebastian </t>
  </si>
  <si>
    <t>Emil Stabekk</t>
  </si>
  <si>
    <t>Klingen</t>
  </si>
  <si>
    <t>Maagnus Vestmo</t>
  </si>
  <si>
    <t xml:space="preserve">Peder </t>
  </si>
  <si>
    <t>Einar</t>
  </si>
  <si>
    <t>Simen Midtseim</t>
  </si>
  <si>
    <t xml:space="preserve">Halvorsrud </t>
  </si>
  <si>
    <t>Hedda Faraasen</t>
  </si>
  <si>
    <t>Alme</t>
  </si>
  <si>
    <t>Sanne Fossmellem</t>
  </si>
  <si>
    <t xml:space="preserve">Olaug </t>
  </si>
  <si>
    <t>Bjørklund</t>
  </si>
  <si>
    <t>Emma M.</t>
  </si>
  <si>
    <t>Moen</t>
  </si>
  <si>
    <t xml:space="preserve">Ingvil </t>
  </si>
  <si>
    <t>Kristian Moen</t>
  </si>
  <si>
    <t>Hans Elias Bjørneseth</t>
  </si>
  <si>
    <t>Kvamme</t>
  </si>
  <si>
    <t>Jon Are Aasen</t>
  </si>
  <si>
    <t>Brødbøl</t>
  </si>
  <si>
    <t>Magnur UL</t>
  </si>
  <si>
    <t>Magnus Lia</t>
  </si>
  <si>
    <t>Bjørnbakken</t>
  </si>
  <si>
    <t>Emilie Ruud</t>
  </si>
  <si>
    <t>Lia</t>
  </si>
  <si>
    <t xml:space="preserve">Elise </t>
  </si>
  <si>
    <t>Negård-Olsen</t>
  </si>
  <si>
    <t>Hedda Resellhagen</t>
  </si>
  <si>
    <t>Ella</t>
  </si>
  <si>
    <t>Wiken</t>
  </si>
  <si>
    <t>Sunniiva</t>
  </si>
  <si>
    <t>Restad-Amundrud</t>
  </si>
  <si>
    <t>Vallset IL</t>
  </si>
  <si>
    <t>Hanna</t>
  </si>
  <si>
    <t>Fjeld</t>
  </si>
  <si>
    <t>Adrian</t>
  </si>
  <si>
    <t>Kordal-Haugen</t>
  </si>
  <si>
    <t>Oliver</t>
  </si>
  <si>
    <t>Holum-Jakobsen</t>
  </si>
  <si>
    <t>Erling</t>
  </si>
  <si>
    <t>Bogsti</t>
  </si>
  <si>
    <t>Lindbakken</t>
  </si>
  <si>
    <t>Mathias Osmundnes</t>
  </si>
  <si>
    <t>Mauseth</t>
  </si>
  <si>
    <t>Mats Eleverum</t>
  </si>
  <si>
    <t>Skaret</t>
  </si>
  <si>
    <t>Markus</t>
  </si>
  <si>
    <t>Børke</t>
  </si>
  <si>
    <t>Ulseth-Hauge</t>
  </si>
  <si>
    <t>Line Meiningen</t>
  </si>
  <si>
    <t>Kaia</t>
  </si>
  <si>
    <t>Trøen</t>
  </si>
  <si>
    <t xml:space="preserve">Lill-Kristine </t>
  </si>
  <si>
    <t>Synne</t>
  </si>
  <si>
    <t>Kjærsnes</t>
  </si>
  <si>
    <t>M 17 år</t>
  </si>
  <si>
    <t>Sverre Groven</t>
  </si>
  <si>
    <t xml:space="preserve">Erlend </t>
  </si>
  <si>
    <t xml:space="preserve">Vemund </t>
  </si>
  <si>
    <t>Jarle Welum</t>
  </si>
  <si>
    <t>Glomseth</t>
  </si>
  <si>
    <t>Jacob Berget</t>
  </si>
  <si>
    <t>Mikkel Skau</t>
  </si>
  <si>
    <t>Norderhaug</t>
  </si>
  <si>
    <t>Ask</t>
  </si>
  <si>
    <t>Alhaug</t>
  </si>
  <si>
    <t xml:space="preserve">Erik </t>
  </si>
  <si>
    <t>Pål</t>
  </si>
  <si>
    <t>Bolstad</t>
  </si>
  <si>
    <t>Mjøski</t>
  </si>
  <si>
    <t xml:space="preserve">Mikkel  </t>
  </si>
  <si>
    <t>Tiril Østby</t>
  </si>
  <si>
    <t>Astrid Hedvig Viola</t>
  </si>
  <si>
    <t>Emilie Herberg</t>
  </si>
  <si>
    <t>Samuelsen</t>
  </si>
  <si>
    <t>Emilie Hellebekken</t>
  </si>
  <si>
    <t>Alma</t>
  </si>
  <si>
    <t>Serine Lilleseth</t>
  </si>
  <si>
    <t>Boisen</t>
  </si>
  <si>
    <t>Sandelien</t>
  </si>
  <si>
    <t xml:space="preserve">Mia </t>
  </si>
  <si>
    <t>Sundby-Bredesen</t>
  </si>
  <si>
    <t>Arnt Wessel</t>
  </si>
  <si>
    <t>Mengshoel</t>
  </si>
  <si>
    <t>Trysil IL</t>
  </si>
  <si>
    <t>Qinghang</t>
  </si>
  <si>
    <t>Sammen lagt</t>
  </si>
  <si>
    <t>Nord-Odal</t>
  </si>
  <si>
    <t>Hans-Kristian Da Silva</t>
  </si>
  <si>
    <t>Rustad</t>
  </si>
  <si>
    <t xml:space="preserve">Fjelltun IL </t>
  </si>
  <si>
    <t xml:space="preserve">Helle Nordhagen </t>
  </si>
  <si>
    <t>Rotneberg</t>
  </si>
  <si>
    <t>Hoel-Aasen</t>
  </si>
  <si>
    <t>Hanna Kristine</t>
  </si>
  <si>
    <t>Gaustad</t>
  </si>
  <si>
    <t>Vilde</t>
  </si>
  <si>
    <t>Svendsen</t>
  </si>
  <si>
    <t>Astrid Snare</t>
  </si>
  <si>
    <t xml:space="preserve">Julie </t>
  </si>
  <si>
    <t>Kristin Narum</t>
  </si>
  <si>
    <t>Ingunn</t>
  </si>
  <si>
    <t>Erik Alexander Alhaug</t>
  </si>
  <si>
    <t>David Stefan</t>
  </si>
  <si>
    <t>Rieger</t>
  </si>
  <si>
    <t>Stor- Elvdal SK</t>
  </si>
  <si>
    <t>Per Vidar</t>
  </si>
  <si>
    <t>He</t>
  </si>
  <si>
    <t>Ferdinand lilleaas</t>
  </si>
  <si>
    <t>Sætre</t>
  </si>
  <si>
    <t>Rasmus</t>
  </si>
  <si>
    <t>Sigve</t>
  </si>
  <si>
    <t>Magnor</t>
  </si>
  <si>
    <t>Nickolas</t>
  </si>
  <si>
    <t>Aasen</t>
  </si>
  <si>
    <t>Braskereidfoss IL</t>
  </si>
  <si>
    <t>Kornstad</t>
  </si>
  <si>
    <t>Johannes Finstad</t>
  </si>
  <si>
    <t>Finsrud</t>
  </si>
  <si>
    <t>Mats Frankmoen</t>
  </si>
  <si>
    <t>Austdal</t>
  </si>
  <si>
    <t>Ella Martine</t>
  </si>
  <si>
    <t>Åstrøm</t>
  </si>
  <si>
    <t>Ottestad</t>
  </si>
  <si>
    <t>Anita</t>
  </si>
  <si>
    <t xml:space="preserve"> Larsen</t>
  </si>
  <si>
    <t>Tinus</t>
  </si>
  <si>
    <t>Schjetne</t>
  </si>
  <si>
    <t>Jørgen Bolstad</t>
  </si>
  <si>
    <t>Buer</t>
  </si>
  <si>
    <t>Magnus Skirbekk</t>
  </si>
  <si>
    <t>Sagmoen</t>
  </si>
  <si>
    <t>Karoline Bogsti</t>
  </si>
  <si>
    <t>Pia Bygård</t>
  </si>
  <si>
    <t>Møystad</t>
  </si>
  <si>
    <t>Sanna Lilleøkseth</t>
  </si>
  <si>
    <t>Kalbakken</t>
  </si>
  <si>
    <t>Marie Fengsrud</t>
  </si>
  <si>
    <t>Saug</t>
  </si>
  <si>
    <t xml:space="preserve">Mina Bleken </t>
  </si>
  <si>
    <t>Rud</t>
  </si>
  <si>
    <t>Regnarket regner ut poensum etter 5 tellende renn. Du må ha 3 fullførte renn for å få premie</t>
  </si>
  <si>
    <t>Ved lik poengsum Ved poenglikhet totalt er det førstemann i mål i finalen som vinner (fellesstart).</t>
  </si>
  <si>
    <t>Maria Sæther</t>
  </si>
  <si>
    <t>Ida Marie Dæhli</t>
  </si>
  <si>
    <t>Erlend Mikkelsen</t>
  </si>
  <si>
    <t>Jon Kvakkestad</t>
  </si>
  <si>
    <t>Flaten</t>
  </si>
  <si>
    <t xml:space="preserve">Iver </t>
  </si>
  <si>
    <t>Jordet</t>
  </si>
  <si>
    <t>Mathis Breie</t>
  </si>
  <si>
    <t>Røe</t>
  </si>
  <si>
    <t xml:space="preserve">Jørgen </t>
  </si>
  <si>
    <t>Schjølberg</t>
  </si>
  <si>
    <t>Ingemar</t>
  </si>
  <si>
    <t>Aurora</t>
  </si>
  <si>
    <t>Oldertrøen</t>
  </si>
  <si>
    <t>Ida Johanne</t>
  </si>
  <si>
    <t>Oldertrøem</t>
  </si>
  <si>
    <t>Bjørnar Tobro</t>
  </si>
  <si>
    <t>Rønningen</t>
  </si>
  <si>
    <t>Min. 4 renn for å få premie!</t>
  </si>
  <si>
    <t>Når du ha lagt inn verdien for plassering (WC poeng tabell) i en klasse sorteres den på kolonne Q sammenlagt poengsum (størst til minst!)</t>
  </si>
  <si>
    <t>Poengskala:</t>
  </si>
  <si>
    <t>Emil Haave</t>
  </si>
  <si>
    <t xml:space="preserve">Ida </t>
  </si>
  <si>
    <t>Saxegaard</t>
  </si>
  <si>
    <t>Eirik Laforce</t>
  </si>
  <si>
    <t>Halden</t>
  </si>
  <si>
    <t>Linus</t>
  </si>
  <si>
    <t>Ophus</t>
  </si>
  <si>
    <t>Ea Olava</t>
  </si>
  <si>
    <t>Sigrid Haave</t>
  </si>
  <si>
    <t>Holmlund</t>
  </si>
  <si>
    <t>Werven</t>
  </si>
  <si>
    <t>Emilie Starheim</t>
  </si>
  <si>
    <t>Amalie Gunstad</t>
  </si>
  <si>
    <t>Raknerud</t>
  </si>
  <si>
    <t xml:space="preserve">Niklas </t>
  </si>
  <si>
    <t>Mykleset</t>
  </si>
  <si>
    <t>Alfred Nysted</t>
  </si>
  <si>
    <t>Kjærstad</t>
  </si>
  <si>
    <t xml:space="preserve">Sivert </t>
  </si>
  <si>
    <t>Karsten Håkonssønn</t>
  </si>
  <si>
    <t>Anerud</t>
  </si>
  <si>
    <t>Eljar Wessel</t>
  </si>
  <si>
    <t>Even Sørlungsengen</t>
  </si>
  <si>
    <t>Kristiansaen</t>
  </si>
  <si>
    <t xml:space="preserve">Ane </t>
  </si>
  <si>
    <t>Ytseth-Hauge</t>
  </si>
  <si>
    <t xml:space="preserve">Åsa Berger </t>
  </si>
  <si>
    <t>Synstad</t>
  </si>
  <si>
    <t>Furnes Skiløperforening</t>
  </si>
  <si>
    <t>Birk</t>
  </si>
  <si>
    <t>Bergaust</t>
  </si>
  <si>
    <t xml:space="preserve">Oliver Bekken </t>
  </si>
  <si>
    <t>Enger</t>
  </si>
  <si>
    <t>Lotta Ihrstad</t>
  </si>
  <si>
    <t>Huse</t>
  </si>
  <si>
    <t>Fabian</t>
  </si>
  <si>
    <t>Person</t>
  </si>
  <si>
    <t>Olav Reselhagen</t>
  </si>
  <si>
    <t xml:space="preserve">Aleksander </t>
  </si>
  <si>
    <t>Gulbrandsen</t>
  </si>
  <si>
    <t xml:space="preserve">Silje </t>
  </si>
  <si>
    <t>Nora</t>
  </si>
  <si>
    <t>Bonnerud</t>
  </si>
  <si>
    <t>Freid Johannes</t>
  </si>
  <si>
    <t>Erik Haug</t>
  </si>
  <si>
    <t>Nora Haug</t>
  </si>
  <si>
    <t>Lars Holten</t>
  </si>
  <si>
    <t xml:space="preserve">Marius </t>
  </si>
  <si>
    <t>Nordsveen</t>
  </si>
  <si>
    <t>Kvinner 18 år</t>
  </si>
  <si>
    <t xml:space="preserve">Birk Kolstad </t>
  </si>
  <si>
    <t>Gregersen</t>
  </si>
  <si>
    <t>Næroset Idrettslag</t>
  </si>
  <si>
    <t>Emil Midtseim</t>
  </si>
  <si>
    <t>Halvorsrud</t>
  </si>
  <si>
    <t>Odal Skiklubb</t>
  </si>
  <si>
    <t xml:space="preserve">Simen Aas </t>
  </si>
  <si>
    <t>Krogsæter</t>
  </si>
  <si>
    <t>Trym Haave</t>
  </si>
  <si>
    <t xml:space="preserve">Vetle Bror </t>
  </si>
  <si>
    <t>Laforce</t>
  </si>
  <si>
    <t xml:space="preserve">Ingrid Marie </t>
  </si>
  <si>
    <t>Ingebord Liv Elsa</t>
  </si>
  <si>
    <t>Thea Madelen</t>
  </si>
  <si>
    <t>Grønkilen</t>
  </si>
  <si>
    <t>Peder Kleven</t>
  </si>
  <si>
    <t>Sømåen</t>
  </si>
  <si>
    <t>Engerdal SK</t>
  </si>
  <si>
    <t>Mons Bottel</t>
  </si>
  <si>
    <t>Mølstad</t>
  </si>
  <si>
    <t>Henning Saug</t>
  </si>
  <si>
    <t>Lie</t>
  </si>
  <si>
    <t>Sigrud Groven</t>
  </si>
  <si>
    <t xml:space="preserve">Evald Alme </t>
  </si>
  <si>
    <t>Oscar Mercer</t>
  </si>
  <si>
    <t>Eggen</t>
  </si>
  <si>
    <t>Moelven</t>
  </si>
  <si>
    <t>Mari Sørlien</t>
  </si>
  <si>
    <t>Stenberg</t>
  </si>
  <si>
    <t>Vanf SLF</t>
  </si>
  <si>
    <t>Celine</t>
  </si>
  <si>
    <t>Oda Solbakken</t>
  </si>
  <si>
    <t>Barli</t>
  </si>
  <si>
    <t xml:space="preserve">Ella </t>
  </si>
  <si>
    <t>Elise</t>
  </si>
  <si>
    <t>Astrid Håvimb</t>
  </si>
  <si>
    <t>Scherpen</t>
  </si>
  <si>
    <t xml:space="preserve">Magnus </t>
  </si>
  <si>
    <t>Sunde-Foss</t>
  </si>
  <si>
    <t>Caspar Molthe</t>
  </si>
  <si>
    <t>Von Doom</t>
  </si>
  <si>
    <t>Kristian Limbodal</t>
  </si>
  <si>
    <t>Ørbæk</t>
  </si>
  <si>
    <t>Sigurd Aurel</t>
  </si>
  <si>
    <t>Solvang</t>
  </si>
  <si>
    <t>Ellev Vang</t>
  </si>
  <si>
    <t>Odden</t>
  </si>
  <si>
    <t>Ludvig</t>
  </si>
  <si>
    <t>Voytovich</t>
  </si>
  <si>
    <t>Roterud IL</t>
  </si>
  <si>
    <t>Andreas Hugubakken</t>
  </si>
  <si>
    <t>Philip</t>
  </si>
  <si>
    <t>Jesper</t>
  </si>
  <si>
    <t>Nordstad</t>
  </si>
  <si>
    <t>Mikkel Moen</t>
  </si>
  <si>
    <t>Mikkelsen</t>
  </si>
  <si>
    <t>Mia Moen</t>
  </si>
  <si>
    <t>Anna Losgård</t>
  </si>
  <si>
    <t>Stræte</t>
  </si>
  <si>
    <t>Mille Nordengen</t>
  </si>
  <si>
    <t>Sveum</t>
  </si>
  <si>
    <t xml:space="preserve">Eline </t>
  </si>
  <si>
    <t>Vang SkiLøperForening</t>
  </si>
  <si>
    <t>Sanne Vang</t>
  </si>
  <si>
    <t>Eskil  Malmø</t>
  </si>
  <si>
    <t>Jordheim</t>
  </si>
  <si>
    <t>Urset</t>
  </si>
  <si>
    <t>Sofie Irene</t>
  </si>
  <si>
    <t>Johanne Hauge</t>
  </si>
  <si>
    <t>Harviken</t>
  </si>
  <si>
    <t>Heiki Sakari</t>
  </si>
  <si>
    <t>Korpola</t>
  </si>
  <si>
    <t>Kongsvinger IL</t>
  </si>
  <si>
    <t>Theodor Dahlen</t>
  </si>
  <si>
    <t>Røsten</t>
  </si>
  <si>
    <t>Frida</t>
  </si>
  <si>
    <t>Olbergsveen</t>
  </si>
  <si>
    <t>Gwen Aurora</t>
  </si>
  <si>
    <t>Ekren</t>
  </si>
  <si>
    <t>Kvinner 17 år</t>
  </si>
  <si>
    <t>Jenter 13 år</t>
  </si>
  <si>
    <t xml:space="preserve">Anna </t>
  </si>
  <si>
    <t>Fjøsne</t>
  </si>
  <si>
    <t>J 13 år</t>
  </si>
  <si>
    <t>Eir</t>
  </si>
  <si>
    <t>Agnes Bekkestuen</t>
  </si>
  <si>
    <t xml:space="preserve">Miranda </t>
  </si>
  <si>
    <t>Margareta</t>
  </si>
  <si>
    <t>Emilie Da Silva</t>
  </si>
  <si>
    <t>Odal SK</t>
  </si>
  <si>
    <t>Julie Gjessing</t>
  </si>
  <si>
    <t>Skjeset</t>
  </si>
  <si>
    <t>Andrea Lia</t>
  </si>
  <si>
    <t>Lilleøkseth-Kalbakken</t>
  </si>
  <si>
    <t>Eva Mercer</t>
  </si>
  <si>
    <t>Marianne</t>
  </si>
  <si>
    <t>Busterud-Strovik</t>
  </si>
  <si>
    <t>Gutter 13 år</t>
  </si>
  <si>
    <t>Sander Øverby</t>
  </si>
  <si>
    <t>Sund</t>
  </si>
  <si>
    <t>G 13 år</t>
  </si>
  <si>
    <t>Erling Wetterhall</t>
  </si>
  <si>
    <t>Almlid</t>
  </si>
  <si>
    <t>Emil Bertheussen</t>
  </si>
  <si>
    <t>Jerud</t>
  </si>
  <si>
    <t>Vaaler Idrettsforening</t>
  </si>
  <si>
    <t xml:space="preserve">Isak </t>
  </si>
  <si>
    <t>Løvholm-Antonsen</t>
  </si>
  <si>
    <t>William Lilleseth</t>
  </si>
  <si>
    <t xml:space="preserve">Aksel </t>
  </si>
  <si>
    <t>August Christian</t>
  </si>
  <si>
    <t>Hillestad</t>
  </si>
  <si>
    <t>Sondre</t>
  </si>
  <si>
    <t xml:space="preserve">Huse-Røneid </t>
  </si>
  <si>
    <t>Didrik Andersen</t>
  </si>
  <si>
    <t>Karlsen</t>
  </si>
  <si>
    <t>Daniel</t>
  </si>
  <si>
    <t>Miketa</t>
  </si>
  <si>
    <t xml:space="preserve"> Kvarstad</t>
  </si>
  <si>
    <t>Linnerud</t>
  </si>
  <si>
    <t>Ingeborg Bekkestuen</t>
  </si>
  <si>
    <t xml:space="preserve">Halvor </t>
  </si>
  <si>
    <t xml:space="preserve">Edvald Lien </t>
  </si>
  <si>
    <t>Hovdedalen</t>
  </si>
  <si>
    <t>Milian Mellomstuen</t>
  </si>
  <si>
    <t>Skjold</t>
  </si>
  <si>
    <t>Martinus</t>
  </si>
  <si>
    <t>Nikolai</t>
  </si>
  <si>
    <t>Evine Westli</t>
  </si>
  <si>
    <t>Norbygda/Løten Ski</t>
  </si>
  <si>
    <t>Maiken Min</t>
  </si>
  <si>
    <t>Midtskogen</t>
  </si>
  <si>
    <t>Stor-Elvdal SK</t>
  </si>
  <si>
    <t>Kongsvinger IL Ski</t>
  </si>
  <si>
    <t>Heikki Sakari Korpela</t>
  </si>
  <si>
    <t>Linner Tronsrud</t>
  </si>
  <si>
    <t xml:space="preserve">Martin </t>
  </si>
  <si>
    <t xml:space="preserve">Amund </t>
  </si>
  <si>
    <t xml:space="preserve">Eirik </t>
  </si>
  <si>
    <t>Nylund</t>
  </si>
  <si>
    <t xml:space="preserve">Fredrik </t>
  </si>
  <si>
    <t>Martine</t>
  </si>
  <si>
    <t>Matilde</t>
  </si>
  <si>
    <t>Ida Gjermundshaug</t>
  </si>
  <si>
    <t xml:space="preserve">Pedersen </t>
  </si>
  <si>
    <t>Jostein</t>
  </si>
  <si>
    <t>Kristine</t>
  </si>
  <si>
    <t xml:space="preserve">Rikke </t>
  </si>
  <si>
    <t>Melstrøm</t>
  </si>
  <si>
    <t>Espen Johansen</t>
  </si>
  <si>
    <t>Kjellberg</t>
  </si>
  <si>
    <t>Slåstad IL</t>
  </si>
  <si>
    <t>Moelven Il, TC2 Sprint Fristil</t>
  </si>
  <si>
    <t>Moelven/Sjusjøen Sjusjørennet 2025 TC 1 Fristil</t>
  </si>
  <si>
    <t>KM - Felles Med Oppland/TC3 Sprint Klassisk</t>
  </si>
  <si>
    <t>KM - Felles Med Oppland/TC4 Felles, Fristil</t>
  </si>
  <si>
    <t>Magnor UL KM/TC5, Klassisk</t>
  </si>
  <si>
    <t>Granli ILTC6 Fristil</t>
  </si>
  <si>
    <t>Mjøsski KM - felles med Oppland/TC7 KM Langrennscr.</t>
  </si>
  <si>
    <t>Mjøski TC8 Felles avsl. Med Oppland Klassisk Felles</t>
  </si>
  <si>
    <t>Menn 17 år</t>
  </si>
  <si>
    <t>Menn 18</t>
  </si>
  <si>
    <t>Menn 19-20 år</t>
  </si>
  <si>
    <t>Kvinner 19-20 år</t>
  </si>
  <si>
    <t>Fjellstad</t>
  </si>
  <si>
    <t xml:space="preserve">Alexander Hemb </t>
  </si>
  <si>
    <t>Ola Losgård</t>
  </si>
  <si>
    <t>G13 år</t>
  </si>
  <si>
    <t>Sondre Borgersen</t>
  </si>
  <si>
    <t xml:space="preserve"> Løvbakke</t>
  </si>
  <si>
    <t>Ole Morten Finborud</t>
  </si>
  <si>
    <t xml:space="preserve">Herman </t>
  </si>
  <si>
    <t>Gjelten</t>
  </si>
  <si>
    <t>Asbjørn Nysted</t>
  </si>
  <si>
    <t>Kevin</t>
  </si>
  <si>
    <t>Herrnes IL</t>
  </si>
  <si>
    <t>Michael</t>
  </si>
  <si>
    <t xml:space="preserve">Aune </t>
  </si>
  <si>
    <t>Aksel Jakobsen</t>
  </si>
  <si>
    <t>Torstein Holten</t>
  </si>
  <si>
    <t>Eugen Wessel</t>
  </si>
  <si>
    <t>Johannes Håvimb</t>
  </si>
  <si>
    <t>Schjerpen</t>
  </si>
  <si>
    <t>Arwen</t>
  </si>
  <si>
    <t>Ingvild Karene</t>
  </si>
  <si>
    <t>Moelven IF</t>
  </si>
  <si>
    <t>Ole Fredrik</t>
  </si>
  <si>
    <t>Foss</t>
  </si>
  <si>
    <t>Åsmarka IL</t>
  </si>
  <si>
    <t>Martine Rød</t>
  </si>
  <si>
    <t>K 19-20 år</t>
  </si>
  <si>
    <t>Sofie Magrethe</t>
  </si>
  <si>
    <t>Vegard</t>
  </si>
  <si>
    <t>Bjørn</t>
  </si>
  <si>
    <t>M 19-20 år</t>
  </si>
  <si>
    <t>M18 år</t>
  </si>
  <si>
    <t xml:space="preserve">Oliver </t>
  </si>
  <si>
    <t>Gjerrmundshaug_Bekkemoen</t>
  </si>
  <si>
    <t>Mikkel Rustadbakken</t>
  </si>
  <si>
    <t>Kjendlie</t>
  </si>
  <si>
    <t>Johan Kristian</t>
  </si>
  <si>
    <t>Niklas</t>
  </si>
  <si>
    <t>Lauritz Maartmann</t>
  </si>
  <si>
    <t>Tønsager</t>
  </si>
  <si>
    <t>Moeven IL</t>
  </si>
  <si>
    <t>Vigmostad</t>
  </si>
  <si>
    <t>Storm Vikin</t>
  </si>
  <si>
    <t>Holmestad</t>
  </si>
  <si>
    <t>Karen</t>
  </si>
  <si>
    <t>Johanne Kjos</t>
  </si>
  <si>
    <t>Fosnes</t>
  </si>
  <si>
    <t>Botten</t>
  </si>
  <si>
    <t>Nygygda IL</t>
  </si>
  <si>
    <t>J13 år</t>
  </si>
  <si>
    <t>Bjørnar</t>
  </si>
  <si>
    <t>Storli</t>
  </si>
  <si>
    <t>Vik</t>
  </si>
  <si>
    <t>Vebjørn Horten</t>
  </si>
  <si>
    <t>Amund Asphaug</t>
  </si>
  <si>
    <t>Stai</t>
  </si>
  <si>
    <t>Erlend</t>
  </si>
  <si>
    <t>Grue Idrettslag</t>
  </si>
  <si>
    <t>Mario</t>
  </si>
  <si>
    <t>Schløgel</t>
  </si>
  <si>
    <t xml:space="preserve">Marte </t>
  </si>
  <si>
    <t>Karoline</t>
  </si>
  <si>
    <t xml:space="preserve">Sara </t>
  </si>
  <si>
    <t>Einar Árni</t>
  </si>
  <si>
    <t>Gislason</t>
  </si>
  <si>
    <t>Jakob Vebjørn</t>
  </si>
  <si>
    <t>Pettersson</t>
  </si>
  <si>
    <t>Ola Schjerpen</t>
  </si>
  <si>
    <t>Nyland</t>
  </si>
  <si>
    <t xml:space="preserve">Espen </t>
  </si>
  <si>
    <t>Ævar Freyr</t>
  </si>
  <si>
    <t>Valbjôrnsson</t>
  </si>
  <si>
    <t>Stolpe</t>
  </si>
  <si>
    <t>Ida Wilhelmsen</t>
  </si>
  <si>
    <t>Hodneland</t>
  </si>
  <si>
    <t>Thale Alme</t>
  </si>
  <si>
    <t>Nybugda IL</t>
  </si>
  <si>
    <t>Øyvind</t>
  </si>
  <si>
    <t>Sørli</t>
  </si>
  <si>
    <t>Oda Storeskar</t>
  </si>
  <si>
    <t>Holølen</t>
  </si>
  <si>
    <t>Tale Olea</t>
  </si>
  <si>
    <t>Falch</t>
  </si>
  <si>
    <t>Tor Kristian</t>
  </si>
  <si>
    <t>Gomsrud</t>
  </si>
  <si>
    <t>Marie Sølverud</t>
  </si>
  <si>
    <t>Wangen</t>
  </si>
  <si>
    <t>Victoria</t>
  </si>
  <si>
    <t>Frysjøenden</t>
  </si>
  <si>
    <t>Åsa Skutbergsveen</t>
  </si>
  <si>
    <t>Benedicte Brekke</t>
  </si>
  <si>
    <t>Skard</t>
  </si>
  <si>
    <t>Marius Rise</t>
  </si>
  <si>
    <t>Bråten</t>
  </si>
  <si>
    <t>Sigurd Bjerke</t>
  </si>
  <si>
    <t>Halvor</t>
  </si>
  <si>
    <t>Leon Kristoffer</t>
  </si>
  <si>
    <t>Kjøllestad</t>
  </si>
  <si>
    <t>HedmarkHopp</t>
  </si>
  <si>
    <t>Syver Bjerke</t>
  </si>
  <si>
    <t>Joramo-Forsberg</t>
  </si>
  <si>
    <t xml:space="preserve">Aurora Gaarder </t>
  </si>
  <si>
    <t>Mats</t>
  </si>
  <si>
    <t>Opsal</t>
  </si>
  <si>
    <t>Korpela</t>
  </si>
  <si>
    <t>Espen</t>
  </si>
  <si>
    <t xml:space="preserve">Heiki </t>
  </si>
  <si>
    <t xml:space="preserve">Kristian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</si>
</sst>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0" fillId="34" borderId="0" xfId="0" applyFill="1"/>
    <xf numFmtId="0" fontId="0" fillId="0" borderId="10" xfId="0" applyBorder="1"/>
    <xf numFmtId="49" fontId="0" fillId="0" borderId="0" xfId="0" applyNumberFormat="1" applyAlignment="1">
      <alignment wrapText="1"/>
    </xf>
    <xf numFmtId="49" fontId="0" fillId="33" borderId="0" xfId="0" applyNumberFormat="1" applyFill="1" applyAlignment="1">
      <alignment wrapText="1"/>
    </xf>
    <xf numFmtId="49" fontId="0" fillId="34" borderId="0" xfId="0" applyNumberFormat="1" applyFill="1" applyAlignment="1">
      <alignment wrapText="1"/>
    </xf>
    <xf numFmtId="0" fontId="19" fillId="0" borderId="0" xfId="0" applyFont="1"/>
    <xf numFmtId="0" fontId="0" fillId="33" borderId="0" xfId="0" applyFill="1" applyAlignment="1">
      <alignment horizontal="right"/>
    </xf>
    <xf numFmtId="0" fontId="0" fillId="0" borderId="0" xfId="0" applyAlignment="1">
      <alignment horizontal="right"/>
    </xf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00"/>
  <sheetViews>
    <sheetView tabSelected="1" topLeftCell="A370" zoomScale="80" zoomScaleNormal="80" workbookViewId="0">
      <selection activeCell="D500" sqref="D500"/>
    </sheetView>
  </sheetViews>
  <sheetFormatPr baseColWidth="10" defaultRowHeight="14.5" x14ac:dyDescent="0.35"/>
  <cols>
    <col min="1" max="1" width="5.453125" customWidth="1"/>
    <col min="2" max="2" width="0" hidden="1" customWidth="1"/>
    <col min="3" max="3" width="22.453125" bestFit="1" customWidth="1"/>
    <col min="4" max="4" width="27.6328125" bestFit="1" customWidth="1"/>
    <col min="5" max="5" width="22" customWidth="1"/>
    <col min="6" max="6" width="0" hidden="1" customWidth="1"/>
    <col min="7" max="7" width="11.1796875" customWidth="1"/>
    <col min="8" max="8" width="16.453125" customWidth="1"/>
    <col min="9" max="9" width="15.6328125" customWidth="1"/>
    <col min="10" max="10" width="14.6328125" customWidth="1"/>
    <col min="16" max="16" width="12.6328125" customWidth="1"/>
    <col min="17" max="17" width="7" customWidth="1"/>
    <col min="18" max="18" width="0" hidden="1" customWidth="1"/>
  </cols>
  <sheetData>
    <row r="1" spans="1:22" ht="87" x14ac:dyDescent="0.35">
      <c r="A1" t="s">
        <v>225</v>
      </c>
      <c r="B1" t="s">
        <v>0</v>
      </c>
      <c r="C1" t="s">
        <v>224</v>
      </c>
      <c r="D1" t="s">
        <v>223</v>
      </c>
      <c r="E1" t="s">
        <v>222</v>
      </c>
      <c r="F1" t="s">
        <v>1</v>
      </c>
      <c r="G1" t="s">
        <v>221</v>
      </c>
      <c r="H1" s="5" t="s">
        <v>727</v>
      </c>
      <c r="I1" s="1" t="s">
        <v>726</v>
      </c>
      <c r="J1" s="1" t="s">
        <v>728</v>
      </c>
      <c r="K1" s="1" t="s">
        <v>729</v>
      </c>
      <c r="L1" s="1" t="s">
        <v>730</v>
      </c>
      <c r="M1" s="1" t="s">
        <v>731</v>
      </c>
      <c r="N1" s="1" t="s">
        <v>732</v>
      </c>
      <c r="O1" s="1" t="s">
        <v>733</v>
      </c>
      <c r="P1" s="1" t="s">
        <v>446</v>
      </c>
      <c r="Q1" s="1" t="s">
        <v>350</v>
      </c>
      <c r="R1" s="1" t="s">
        <v>351</v>
      </c>
    </row>
    <row r="2" spans="1:22" hidden="1" x14ac:dyDescent="0.35">
      <c r="C2" t="s">
        <v>212</v>
      </c>
    </row>
    <row r="3" spans="1:22" ht="14.75" hidden="1" customHeight="1" x14ac:dyDescent="0.35">
      <c r="A3" s="2">
        <v>1</v>
      </c>
      <c r="B3" s="2">
        <v>60</v>
      </c>
      <c r="C3" s="2" t="s">
        <v>2</v>
      </c>
      <c r="D3" s="2" t="s">
        <v>3</v>
      </c>
      <c r="E3" s="2" t="s">
        <v>4</v>
      </c>
      <c r="F3" s="2">
        <v>1</v>
      </c>
      <c r="G3" s="6" t="s">
        <v>5</v>
      </c>
      <c r="H3" s="2"/>
      <c r="I3" s="2"/>
      <c r="J3" s="2"/>
      <c r="K3" s="2"/>
      <c r="L3" s="2"/>
      <c r="M3" s="2"/>
      <c r="N3" s="2"/>
      <c r="O3" s="2"/>
      <c r="P3" s="2">
        <f>IF(COUNT(H3:N3)=6,SUM(H3:N3)-MIN(H3:N3),IF(COUNT(H3:N3)=7,SUM(H3:N3)-MIN(H3:N3)-SMALL(H3:N3,2),SUM(H3:N3)))</f>
        <v>0</v>
      </c>
      <c r="Q3" s="2">
        <f>COUNT(H3:N3)</f>
        <v>0</v>
      </c>
    </row>
    <row r="4" spans="1:22" ht="14.75" customHeight="1" x14ac:dyDescent="0.35">
      <c r="G4" s="5"/>
    </row>
    <row r="5" spans="1:22" ht="14.75" customHeight="1" x14ac:dyDescent="0.35">
      <c r="C5" t="s">
        <v>671</v>
      </c>
      <c r="G5" s="5"/>
    </row>
    <row r="6" spans="1:22" ht="14.75" customHeight="1" x14ac:dyDescent="0.35">
      <c r="A6" s="2">
        <v>1</v>
      </c>
      <c r="B6" s="2"/>
      <c r="C6" s="2" t="s">
        <v>744</v>
      </c>
      <c r="D6" s="2" t="s">
        <v>235</v>
      </c>
      <c r="E6" s="2" t="s">
        <v>9</v>
      </c>
      <c r="F6" s="2"/>
      <c r="G6" s="6" t="s">
        <v>674</v>
      </c>
      <c r="H6" s="2">
        <v>41</v>
      </c>
      <c r="I6" s="2">
        <v>50</v>
      </c>
      <c r="J6" s="2">
        <v>50</v>
      </c>
      <c r="K6" s="2">
        <v>47</v>
      </c>
      <c r="L6" s="2">
        <v>50</v>
      </c>
      <c r="M6" s="2"/>
      <c r="N6" s="2">
        <v>44</v>
      </c>
      <c r="O6" s="2">
        <v>50</v>
      </c>
      <c r="P6" s="2">
        <f>IF(COUNT(H6:O6)=7,SUM(H6:O6)-MIN(H6:O6),IF(COUNT(H6:O6)=8,SUM(H6:O6)-MIN(H6:O6)-SMALL(H6:O6,2),SUM(H6:O6)))</f>
        <v>291</v>
      </c>
      <c r="Q6" s="2">
        <f>COUNT(H6:O6)</f>
        <v>7</v>
      </c>
      <c r="V6" s="4"/>
    </row>
    <row r="7" spans="1:22" s="3" customFormat="1" ht="14.75" customHeight="1" x14ac:dyDescent="0.35">
      <c r="A7" s="3">
        <f>A6+1</f>
        <v>2</v>
      </c>
      <c r="C7" s="3" t="s">
        <v>739</v>
      </c>
      <c r="D7" s="3" t="s">
        <v>738</v>
      </c>
      <c r="E7" s="3" t="s">
        <v>15</v>
      </c>
      <c r="G7" s="7" t="s">
        <v>674</v>
      </c>
      <c r="H7" s="3">
        <v>50</v>
      </c>
      <c r="I7" s="3">
        <v>41</v>
      </c>
      <c r="J7" s="3">
        <v>41</v>
      </c>
      <c r="K7" s="3">
        <v>41</v>
      </c>
      <c r="L7" s="3">
        <v>47</v>
      </c>
      <c r="N7" s="3">
        <v>50</v>
      </c>
      <c r="O7" s="3">
        <v>47</v>
      </c>
      <c r="P7" s="3">
        <f>IF(COUNT(H7:O7)=7,SUM(H7:O7)-MIN(H7:O7),IF(COUNT(H7:O7)=8,SUM(H7:O7)-MIN(H7:O7)-SMALL(H7:O7,2),SUM(H7:O7)))</f>
        <v>276</v>
      </c>
      <c r="Q7" s="3">
        <f>COUNT(H7:O7)</f>
        <v>7</v>
      </c>
    </row>
    <row r="8" spans="1:22" ht="14.75" customHeight="1" x14ac:dyDescent="0.35">
      <c r="A8" s="3">
        <f>A7+1</f>
        <v>3</v>
      </c>
      <c r="C8" t="s">
        <v>742</v>
      </c>
      <c r="D8" t="s">
        <v>743</v>
      </c>
      <c r="E8" t="s">
        <v>15</v>
      </c>
      <c r="G8" s="5" t="s">
        <v>674</v>
      </c>
      <c r="H8">
        <v>44</v>
      </c>
      <c r="I8">
        <v>32</v>
      </c>
      <c r="J8">
        <v>32</v>
      </c>
      <c r="K8">
        <v>28</v>
      </c>
      <c r="L8">
        <v>44</v>
      </c>
      <c r="N8">
        <v>41</v>
      </c>
      <c r="O8">
        <v>44</v>
      </c>
      <c r="P8" s="3">
        <f>IF(COUNT(H8:O8)=7,SUM(H8:O8)-MIN(H8:O8),IF(COUNT(H8:O8)=8,SUM(H8:O8)-MIN(H8:O8)-SMALL(H8:O8,2),SUM(H8:O8)))</f>
        <v>237</v>
      </c>
      <c r="Q8">
        <f>COUNT(H8:O8)</f>
        <v>7</v>
      </c>
      <c r="U8" s="4"/>
    </row>
    <row r="9" spans="1:22" ht="14.75" customHeight="1" x14ac:dyDescent="0.35">
      <c r="A9" s="3">
        <f>A8+1</f>
        <v>4</v>
      </c>
      <c r="C9" t="s">
        <v>745</v>
      </c>
      <c r="D9" t="s">
        <v>746</v>
      </c>
      <c r="E9" t="s">
        <v>15</v>
      </c>
      <c r="G9" s="5" t="s">
        <v>741</v>
      </c>
      <c r="H9">
        <v>38</v>
      </c>
      <c r="I9">
        <v>28</v>
      </c>
      <c r="J9">
        <v>28</v>
      </c>
      <c r="K9">
        <v>32</v>
      </c>
      <c r="N9">
        <v>35</v>
      </c>
      <c r="O9">
        <v>38</v>
      </c>
      <c r="P9" s="3">
        <f>IF(COUNT(H9:O9)=7,SUM(H9:O9)-MIN(H9:O9),IF(COUNT(H9:O9)=8,SUM(H9:O9)-MIN(H9:O9)-SMALL(H9:O9,2),SUM(H9:O9)))</f>
        <v>199</v>
      </c>
      <c r="Q9">
        <f>COUNT(H9:O9)</f>
        <v>6</v>
      </c>
    </row>
    <row r="10" spans="1:22" ht="14.75" customHeight="1" x14ac:dyDescent="0.35">
      <c r="A10" s="3">
        <f>A9+1</f>
        <v>5</v>
      </c>
      <c r="C10" t="s">
        <v>751</v>
      </c>
      <c r="D10" t="s">
        <v>428</v>
      </c>
      <c r="E10" t="s">
        <v>239</v>
      </c>
      <c r="G10" s="5" t="s">
        <v>674</v>
      </c>
      <c r="H10">
        <v>28</v>
      </c>
      <c r="J10">
        <v>44</v>
      </c>
      <c r="K10">
        <v>38</v>
      </c>
      <c r="N10">
        <v>32</v>
      </c>
      <c r="O10">
        <v>41</v>
      </c>
      <c r="P10" s="3">
        <f>IF(COUNT(H10:O10)=7,SUM(H10:O10)-MIN(H10:O10),IF(COUNT(H10:O10)=8,SUM(H10:O10)-MIN(H10:O10)-SMALL(H10:O10,2),SUM(H10:O10)))</f>
        <v>183</v>
      </c>
      <c r="Q10">
        <f>COUNT(H10:O10)</f>
        <v>5</v>
      </c>
    </row>
    <row r="11" spans="1:22" ht="14.75" customHeight="1" x14ac:dyDescent="0.35">
      <c r="A11" s="3">
        <f>A10+1</f>
        <v>6</v>
      </c>
      <c r="C11" t="s">
        <v>770</v>
      </c>
      <c r="D11" t="s">
        <v>771</v>
      </c>
      <c r="E11" t="s">
        <v>239</v>
      </c>
      <c r="G11" s="5" t="s">
        <v>674</v>
      </c>
      <c r="I11">
        <v>44</v>
      </c>
      <c r="J11">
        <v>38</v>
      </c>
      <c r="K11">
        <v>26</v>
      </c>
      <c r="N11">
        <v>38</v>
      </c>
      <c r="O11">
        <v>35</v>
      </c>
      <c r="P11" s="3">
        <f>IF(COUNT(H11:O11)=7,SUM(H11:O11)-MIN(H11:O11),IF(COUNT(H11:O11)=8,SUM(H11:O11)-MIN(H11:O11)-SMALL(H11:O11,2),SUM(H11:O11)))</f>
        <v>181</v>
      </c>
      <c r="Q11">
        <f>COUNT(H11:O11)</f>
        <v>5</v>
      </c>
    </row>
    <row r="12" spans="1:22" ht="14.75" customHeight="1" x14ac:dyDescent="0.35">
      <c r="A12" s="3">
        <f>A11+1</f>
        <v>7</v>
      </c>
      <c r="C12" t="s">
        <v>774</v>
      </c>
      <c r="D12" t="s">
        <v>455</v>
      </c>
      <c r="E12" t="s">
        <v>663</v>
      </c>
      <c r="G12" s="5" t="s">
        <v>674</v>
      </c>
      <c r="I12">
        <v>26</v>
      </c>
      <c r="J12">
        <v>30</v>
      </c>
      <c r="K12">
        <v>20</v>
      </c>
      <c r="L12">
        <v>44</v>
      </c>
      <c r="N12">
        <v>28</v>
      </c>
      <c r="O12">
        <v>28</v>
      </c>
      <c r="P12" s="3">
        <f>IF(COUNT(H12:O12)=7,SUM(H12:O12)-MIN(H12:O12),IF(COUNT(H12:O12)=8,SUM(H12:O12)-MIN(H12:O12)-SMALL(H12:O12,2),SUM(H12:O12)))</f>
        <v>176</v>
      </c>
      <c r="Q12">
        <f>COUNT(H12:O12)</f>
        <v>6</v>
      </c>
    </row>
    <row r="13" spans="1:22" ht="14.75" customHeight="1" x14ac:dyDescent="0.35">
      <c r="A13" s="3">
        <f>A12+1</f>
        <v>8</v>
      </c>
      <c r="C13" t="s">
        <v>753</v>
      </c>
      <c r="D13" t="s">
        <v>537</v>
      </c>
      <c r="E13" t="s">
        <v>15</v>
      </c>
      <c r="G13" s="5" t="s">
        <v>674</v>
      </c>
      <c r="H13">
        <v>24</v>
      </c>
      <c r="I13">
        <v>35</v>
      </c>
      <c r="J13">
        <v>24</v>
      </c>
      <c r="K13">
        <v>22</v>
      </c>
      <c r="L13">
        <v>38</v>
      </c>
      <c r="N13">
        <v>22</v>
      </c>
      <c r="O13">
        <v>30</v>
      </c>
      <c r="P13" s="3">
        <f>IF(COUNT(H13:O13)=7,SUM(H13:O13)-MIN(H13:O13),IF(COUNT(H13:O13)=8,SUM(H13:O13)-MIN(H13:O13)-SMALL(H13:O13,2),SUM(H13:O13)))</f>
        <v>173</v>
      </c>
      <c r="Q13">
        <f>COUNT(H13:O13)</f>
        <v>7</v>
      </c>
    </row>
    <row r="14" spans="1:22" ht="14.75" customHeight="1" x14ac:dyDescent="0.35">
      <c r="A14" s="3">
        <f>A13+1</f>
        <v>9</v>
      </c>
      <c r="C14" t="s">
        <v>740</v>
      </c>
      <c r="D14" t="s">
        <v>632</v>
      </c>
      <c r="E14" t="s">
        <v>56</v>
      </c>
      <c r="G14" s="5" t="s">
        <v>741</v>
      </c>
      <c r="H14">
        <v>50</v>
      </c>
      <c r="J14">
        <v>35</v>
      </c>
      <c r="K14">
        <v>50</v>
      </c>
      <c r="P14" s="3">
        <f>IF(COUNT(H14:O14)=7,SUM(H14:O14)-MIN(H14:O14),IF(COUNT(H14:O14)=8,SUM(H14:O14)-MIN(H14:O14)-SMALL(H14:O14,2),SUM(H14:O14)))</f>
        <v>135</v>
      </c>
      <c r="Q14">
        <f>COUNT(H14:O14)</f>
        <v>3</v>
      </c>
    </row>
    <row r="15" spans="1:22" ht="14.75" customHeight="1" x14ac:dyDescent="0.35">
      <c r="A15" s="3">
        <f>A14+1</f>
        <v>10</v>
      </c>
      <c r="C15" t="s">
        <v>748</v>
      </c>
      <c r="D15" t="s">
        <v>838</v>
      </c>
      <c r="E15" t="s">
        <v>32</v>
      </c>
      <c r="G15" s="5" t="s">
        <v>674</v>
      </c>
      <c r="H15">
        <v>38</v>
      </c>
      <c r="I15">
        <v>47</v>
      </c>
      <c r="N15">
        <v>47</v>
      </c>
      <c r="P15" s="3">
        <f>IF(COUNT(H15:O15)=7,SUM(H15:O15)-MIN(H15:O15),IF(COUNT(H15:O15)=8,SUM(H15:O15)-MIN(H15:O15)-SMALL(H15:O15,2),SUM(H15:O15)))</f>
        <v>132</v>
      </c>
      <c r="Q15">
        <f>COUNT(H15:O15)</f>
        <v>3</v>
      </c>
    </row>
    <row r="16" spans="1:22" ht="14.75" customHeight="1" x14ac:dyDescent="0.35">
      <c r="A16" s="3">
        <f>A15+1</f>
        <v>11</v>
      </c>
      <c r="C16" t="s">
        <v>752</v>
      </c>
      <c r="D16" t="s">
        <v>299</v>
      </c>
      <c r="E16" t="s">
        <v>12</v>
      </c>
      <c r="G16" s="5" t="s">
        <v>674</v>
      </c>
      <c r="H16">
        <v>28</v>
      </c>
      <c r="I16">
        <v>22</v>
      </c>
      <c r="N16">
        <v>30</v>
      </c>
      <c r="O16">
        <v>26</v>
      </c>
      <c r="P16" s="3">
        <f>IF(COUNT(H16:O16)=7,SUM(H16:O16)-MIN(H16:O16),IF(COUNT(H16:O16)=8,SUM(H16:O16)-MIN(H16:O16)-SMALL(H16:O16,2),SUM(H16:O16)))</f>
        <v>106</v>
      </c>
      <c r="Q16">
        <f>COUNT(H16:O16)</f>
        <v>4</v>
      </c>
    </row>
    <row r="17" spans="1:17" ht="14.75" customHeight="1" x14ac:dyDescent="0.35">
      <c r="A17" s="3">
        <f>A16+1</f>
        <v>12</v>
      </c>
      <c r="C17" t="s">
        <v>772</v>
      </c>
      <c r="D17" t="s">
        <v>773</v>
      </c>
      <c r="E17" t="s">
        <v>15</v>
      </c>
      <c r="G17" s="5" t="s">
        <v>674</v>
      </c>
      <c r="I17">
        <v>30</v>
      </c>
      <c r="K17">
        <v>35</v>
      </c>
      <c r="O17">
        <v>32</v>
      </c>
      <c r="P17" s="3">
        <f>IF(COUNT(H17:O17)=7,SUM(H17:O17)-MIN(H17:O17),IF(COUNT(H17:O17)=8,SUM(H17:O17)-MIN(H17:O17)-SMALL(H17:O17,2),SUM(H17:O17)))</f>
        <v>97</v>
      </c>
      <c r="Q17">
        <f>COUNT(H17:O17)</f>
        <v>3</v>
      </c>
    </row>
    <row r="18" spans="1:17" ht="14.75" customHeight="1" x14ac:dyDescent="0.35">
      <c r="A18" s="3">
        <f>A17+1</f>
        <v>13</v>
      </c>
      <c r="C18" t="s">
        <v>788</v>
      </c>
      <c r="D18" t="s">
        <v>789</v>
      </c>
      <c r="E18" t="s">
        <v>56</v>
      </c>
      <c r="G18" s="5" t="s">
        <v>674</v>
      </c>
      <c r="J18">
        <v>50</v>
      </c>
      <c r="K18">
        <v>44</v>
      </c>
      <c r="P18" s="3">
        <f>IF(COUNT(H18:O18)=7,SUM(H18:O18)-MIN(H18:O18),IF(COUNT(H18:O18)=8,SUM(H18:O18)-MIN(H18:O18)-SMALL(H18:O18,2),SUM(H18:O18)))</f>
        <v>94</v>
      </c>
      <c r="Q18">
        <f>COUNT(H18:O18)</f>
        <v>2</v>
      </c>
    </row>
    <row r="19" spans="1:17" ht="14.75" customHeight="1" x14ac:dyDescent="0.35">
      <c r="A19" s="3">
        <f>A18+1</f>
        <v>14</v>
      </c>
      <c r="C19" t="s">
        <v>406</v>
      </c>
      <c r="D19" t="s">
        <v>441</v>
      </c>
      <c r="E19" t="s">
        <v>663</v>
      </c>
      <c r="G19" s="5" t="s">
        <v>674</v>
      </c>
      <c r="I19">
        <v>38</v>
      </c>
      <c r="J19">
        <v>26</v>
      </c>
      <c r="K19">
        <v>24</v>
      </c>
      <c r="P19" s="3">
        <f>IF(COUNT(H19:O19)=7,SUM(H19:O19)-MIN(H19:O19),IF(COUNT(H19:O19)=8,SUM(H19:O19)-MIN(H19:O19)-SMALL(H19:O19,2),SUM(H19:O19)))</f>
        <v>88</v>
      </c>
      <c r="Q19">
        <f>COUNT(H19:O19)</f>
        <v>3</v>
      </c>
    </row>
    <row r="20" spans="1:17" ht="14.75" customHeight="1" x14ac:dyDescent="0.35">
      <c r="A20" s="3">
        <f>A19+1</f>
        <v>15</v>
      </c>
      <c r="C20" t="s">
        <v>747</v>
      </c>
      <c r="D20" t="s">
        <v>541</v>
      </c>
      <c r="E20" t="s">
        <v>749</v>
      </c>
      <c r="G20" s="5" t="s">
        <v>674</v>
      </c>
      <c r="H20">
        <v>32</v>
      </c>
      <c r="K20">
        <v>30</v>
      </c>
      <c r="P20" s="3">
        <f>IF(COUNT(H20:O20)=7,SUM(H20:O20)-MIN(H20:O20),IF(COUNT(H20:O20)=8,SUM(H20:O20)-MIN(H20:O20)-SMALL(H20:O20,2),SUM(H20:O20)))</f>
        <v>62</v>
      </c>
      <c r="Q20">
        <f>COUNT(H20:O20)</f>
        <v>2</v>
      </c>
    </row>
    <row r="21" spans="1:17" ht="14.75" customHeight="1" x14ac:dyDescent="0.35">
      <c r="A21" s="3">
        <f>A20+1</f>
        <v>16</v>
      </c>
      <c r="C21" t="s">
        <v>148</v>
      </c>
      <c r="D21" t="s">
        <v>779</v>
      </c>
      <c r="E21" t="s">
        <v>663</v>
      </c>
      <c r="G21" s="5" t="s">
        <v>674</v>
      </c>
      <c r="I21">
        <v>16</v>
      </c>
      <c r="L21">
        <v>35</v>
      </c>
      <c r="P21" s="3">
        <f>IF(COUNT(H21:O21)=7,SUM(H21:O21)-MIN(H21:O21),IF(COUNT(H21:O21)=8,SUM(H21:O21)-MIN(H21:O21)-SMALL(H21:O21,2),SUM(H21:O21)))</f>
        <v>51</v>
      </c>
      <c r="Q21">
        <f>COUNT(H21:O21)</f>
        <v>2</v>
      </c>
    </row>
    <row r="22" spans="1:17" ht="14.75" customHeight="1" x14ac:dyDescent="0.35">
      <c r="A22" s="3">
        <f>A21+1</f>
        <v>17</v>
      </c>
      <c r="C22" t="s">
        <v>775</v>
      </c>
      <c r="D22" t="s">
        <v>116</v>
      </c>
      <c r="E22" t="s">
        <v>9</v>
      </c>
      <c r="G22" s="5" t="s">
        <v>674</v>
      </c>
      <c r="I22">
        <v>24</v>
      </c>
      <c r="K22">
        <v>18</v>
      </c>
      <c r="P22" s="3">
        <f>IF(COUNT(H22:O22)=7,SUM(H22:O22)-MIN(H22:O22),IF(COUNT(H22:O22)=8,SUM(H22:O22)-MIN(H22:O22)-SMALL(H22:O22,2),SUM(H22:O22)))</f>
        <v>42</v>
      </c>
      <c r="Q22">
        <f>COUNT(H22:O22)</f>
        <v>2</v>
      </c>
    </row>
    <row r="23" spans="1:17" ht="14.75" customHeight="1" x14ac:dyDescent="0.35">
      <c r="A23" s="3">
        <f>A22+1</f>
        <v>18</v>
      </c>
      <c r="C23" t="s">
        <v>754</v>
      </c>
      <c r="D23" t="s">
        <v>443</v>
      </c>
      <c r="E23" t="s">
        <v>778</v>
      </c>
      <c r="G23" s="5" t="s">
        <v>674</v>
      </c>
      <c r="I23">
        <v>18</v>
      </c>
      <c r="N23">
        <v>20</v>
      </c>
      <c r="P23" s="3">
        <f>IF(COUNT(H23:O23)=7,SUM(H23:O23)-MIN(H23:O23),IF(COUNT(H23:O23)=8,SUM(H23:O23)-MIN(H23:O23)-SMALL(H23:O23,2),SUM(H23:O23)))</f>
        <v>38</v>
      </c>
      <c r="Q23">
        <f>COUNT(H23:O23)</f>
        <v>2</v>
      </c>
    </row>
    <row r="24" spans="1:17" ht="14.75" customHeight="1" x14ac:dyDescent="0.35">
      <c r="A24" s="3">
        <f>A23+1</f>
        <v>19</v>
      </c>
      <c r="B24">
        <f>B23+2</f>
        <v>2</v>
      </c>
      <c r="C24" t="s">
        <v>755</v>
      </c>
      <c r="D24" t="s">
        <v>756</v>
      </c>
      <c r="E24" t="s">
        <v>12</v>
      </c>
      <c r="G24" s="5" t="s">
        <v>674</v>
      </c>
      <c r="H24">
        <v>20</v>
      </c>
      <c r="I24">
        <v>15</v>
      </c>
      <c r="P24" s="3">
        <f>IF(COUNT(H24:O24)=7,SUM(H24:O24)-MIN(H24:O24),IF(COUNT(H24:O24)=8,SUM(H24:O24)-MIN(H24:O24)-SMALL(H24:O24,2),SUM(H24:O24)))</f>
        <v>35</v>
      </c>
      <c r="Q24">
        <f>COUNT(H24:O24)</f>
        <v>2</v>
      </c>
    </row>
    <row r="25" spans="1:17" ht="14.75" customHeight="1" x14ac:dyDescent="0.35">
      <c r="A25" s="3">
        <f t="shared" ref="A25:A33" si="0">A24+1</f>
        <v>20</v>
      </c>
      <c r="C25" t="s">
        <v>815</v>
      </c>
      <c r="D25" t="s">
        <v>816</v>
      </c>
      <c r="E25" t="s">
        <v>23</v>
      </c>
      <c r="G25" s="5" t="s">
        <v>674</v>
      </c>
      <c r="L25">
        <v>32</v>
      </c>
      <c r="P25" s="3">
        <f>IF(COUNT(H25:O25)=7,SUM(H25:O25)-MIN(H25:O25),IF(COUNT(H25:O25)=8,SUM(H25:O25)-MIN(H25:O25)-SMALL(H25:O25,2),SUM(H25:O25)))</f>
        <v>32</v>
      </c>
      <c r="Q25">
        <f>COUNT(H25:O25)</f>
        <v>1</v>
      </c>
    </row>
    <row r="26" spans="1:17" ht="14.75" customHeight="1" x14ac:dyDescent="0.35">
      <c r="A26" s="3">
        <f t="shared" si="0"/>
        <v>21</v>
      </c>
      <c r="C26" t="s">
        <v>750</v>
      </c>
      <c r="D26" t="s">
        <v>691</v>
      </c>
      <c r="E26" t="s">
        <v>159</v>
      </c>
      <c r="G26" s="5" t="s">
        <v>674</v>
      </c>
      <c r="H26">
        <v>30</v>
      </c>
      <c r="P26" s="3">
        <f>IF(COUNT(H26:O26)=7,SUM(H26:O26)-MIN(H26:O26),IF(COUNT(H26:O26)=8,SUM(H26:O26)-MIN(H26:O26)-SMALL(H26:O26,2),SUM(H26:O26)))</f>
        <v>30</v>
      </c>
      <c r="Q26">
        <f>COUNT(H26:O26)</f>
        <v>1</v>
      </c>
    </row>
    <row r="27" spans="1:17" ht="14.75" customHeight="1" x14ac:dyDescent="0.35">
      <c r="A27" s="3">
        <v>21</v>
      </c>
      <c r="C27" t="s">
        <v>821</v>
      </c>
      <c r="D27" t="s">
        <v>822</v>
      </c>
      <c r="E27" t="s">
        <v>23</v>
      </c>
      <c r="G27" s="5" t="s">
        <v>674</v>
      </c>
      <c r="L27">
        <v>30</v>
      </c>
      <c r="P27" s="3">
        <f>IF(COUNT(H27:O27)=7,SUM(H27:O27)-MIN(H27:O27),IF(COUNT(H27:O27)=8,SUM(H27:O27)-MIN(H27:O27)-SMALL(H27:O27,2),SUM(H27:O27)))</f>
        <v>30</v>
      </c>
      <c r="Q27">
        <f>COUNT(H27:O27)</f>
        <v>1</v>
      </c>
    </row>
    <row r="28" spans="1:17" ht="14.75" customHeight="1" x14ac:dyDescent="0.35">
      <c r="A28" s="3">
        <v>23</v>
      </c>
      <c r="C28" t="s">
        <v>304</v>
      </c>
      <c r="D28" t="s">
        <v>810</v>
      </c>
      <c r="E28" t="s">
        <v>23</v>
      </c>
      <c r="G28" s="5" t="s">
        <v>674</v>
      </c>
      <c r="L28">
        <v>28</v>
      </c>
      <c r="P28" s="3">
        <f>IF(COUNT(H28:O28)=7,SUM(H28:O28)-MIN(H28:O28),IF(COUNT(H28:O28)=8,SUM(H28:O28)-MIN(H28:O28)-SMALL(H28:O28,2),SUM(H28:O28)))</f>
        <v>28</v>
      </c>
      <c r="Q28">
        <f>COUNT(H28:O28)</f>
        <v>1</v>
      </c>
    </row>
    <row r="29" spans="1:17" ht="14.75" customHeight="1" x14ac:dyDescent="0.35">
      <c r="A29" s="3">
        <f t="shared" si="0"/>
        <v>24</v>
      </c>
      <c r="C29" t="s">
        <v>830</v>
      </c>
      <c r="D29" t="s">
        <v>831</v>
      </c>
      <c r="E29" t="s">
        <v>239</v>
      </c>
      <c r="G29" s="5" t="s">
        <v>674</v>
      </c>
      <c r="N29">
        <v>26</v>
      </c>
      <c r="P29" s="3">
        <f>IF(COUNT(H29:O29)=7,SUM(H29:O29)-MIN(H29:O29),IF(COUNT(H29:O29)=8,SUM(H29:O29)-MIN(H29:O29)-SMALL(H29:O29,2),SUM(H29:O29)))</f>
        <v>26</v>
      </c>
      <c r="Q29">
        <f>COUNT(H29:O29)</f>
        <v>1</v>
      </c>
    </row>
    <row r="30" spans="1:17" ht="14.75" customHeight="1" x14ac:dyDescent="0.35">
      <c r="A30" s="3">
        <f t="shared" si="0"/>
        <v>25</v>
      </c>
      <c r="C30" t="s">
        <v>832</v>
      </c>
      <c r="D30" t="s">
        <v>357</v>
      </c>
      <c r="E30" t="s">
        <v>239</v>
      </c>
      <c r="G30" s="5" t="s">
        <v>674</v>
      </c>
      <c r="N30">
        <v>24</v>
      </c>
      <c r="P30" s="3">
        <f>IF(COUNT(H30:O30)=7,SUM(H30:O30)-MIN(H30:O30),IF(COUNT(H30:O30)=8,SUM(H30:O30)-MIN(H30:O30)-SMALL(H30:O30,2),SUM(H30:O30)))</f>
        <v>24</v>
      </c>
      <c r="Q30">
        <f>COUNT(H30:O30)</f>
        <v>1</v>
      </c>
    </row>
    <row r="31" spans="1:17" ht="14.75" customHeight="1" x14ac:dyDescent="0.35">
      <c r="A31" s="3">
        <f t="shared" si="0"/>
        <v>26</v>
      </c>
      <c r="C31" t="s">
        <v>754</v>
      </c>
      <c r="D31" t="s">
        <v>443</v>
      </c>
      <c r="E31" t="s">
        <v>12</v>
      </c>
      <c r="G31" s="5" t="s">
        <v>674</v>
      </c>
      <c r="H31">
        <v>22</v>
      </c>
      <c r="P31" s="3">
        <f>IF(COUNT(H31:O31)=7,SUM(H31:O31)-MIN(H31:O31),IF(COUNT(H31:O31)=8,SUM(H31:O31)-MIN(H31:O31)-SMALL(H31:O31,2),SUM(H31:O31)))</f>
        <v>22</v>
      </c>
      <c r="Q31">
        <f>COUNT(H31:O31)</f>
        <v>1</v>
      </c>
    </row>
    <row r="32" spans="1:17" ht="14.75" customHeight="1" x14ac:dyDescent="0.35">
      <c r="A32" s="3">
        <f t="shared" si="0"/>
        <v>27</v>
      </c>
      <c r="C32" t="s">
        <v>776</v>
      </c>
      <c r="D32" t="s">
        <v>777</v>
      </c>
      <c r="E32" t="s">
        <v>32</v>
      </c>
      <c r="G32" s="5" t="s">
        <v>674</v>
      </c>
      <c r="I32">
        <v>20</v>
      </c>
      <c r="P32" s="3">
        <f>IF(COUNT(H32:O32)=7,SUM(H32:O32)-MIN(H32:O32),IF(COUNT(H32:O32)=8,SUM(H32:O32)-MIN(H32:O32)-SMALL(H32:O32,2),SUM(H32:O32)))</f>
        <v>20</v>
      </c>
      <c r="Q32">
        <f>COUNT(H32:O32)</f>
        <v>1</v>
      </c>
    </row>
    <row r="33" spans="1:17" ht="14.75" customHeight="1" x14ac:dyDescent="0.35">
      <c r="A33" s="3">
        <f t="shared" si="0"/>
        <v>28</v>
      </c>
      <c r="C33" t="s">
        <v>780</v>
      </c>
      <c r="D33" t="s">
        <v>781</v>
      </c>
      <c r="E33" t="s">
        <v>12</v>
      </c>
      <c r="G33" s="5" t="s">
        <v>674</v>
      </c>
      <c r="I33">
        <v>14</v>
      </c>
      <c r="P33" s="3">
        <f>IF(COUNT(H33:O33)=7,SUM(H33:O33)-MIN(H33:O33),IF(COUNT(H33:O33)=8,SUM(H33:O33)-MIN(H33:O33)-SMALL(H33:O33,2),SUM(H33:O33)))</f>
        <v>14</v>
      </c>
      <c r="Q33">
        <f>COUNT(H33:O33)</f>
        <v>1</v>
      </c>
    </row>
    <row r="34" spans="1:17" ht="14.75" customHeight="1" x14ac:dyDescent="0.35">
      <c r="G34" s="5"/>
    </row>
    <row r="35" spans="1:17" ht="14.75" customHeight="1" x14ac:dyDescent="0.35">
      <c r="C35" t="s">
        <v>654</v>
      </c>
      <c r="G35" s="5"/>
    </row>
    <row r="36" spans="1:17" ht="14.75" customHeight="1" x14ac:dyDescent="0.35">
      <c r="A36" s="2">
        <f t="shared" ref="A36:A43" si="1">A35+1</f>
        <v>1</v>
      </c>
      <c r="B36" s="2"/>
      <c r="C36" s="2" t="s">
        <v>758</v>
      </c>
      <c r="D36" s="2" t="s">
        <v>400</v>
      </c>
      <c r="E36" s="2" t="s">
        <v>759</v>
      </c>
      <c r="F36" s="2"/>
      <c r="G36" s="6" t="s">
        <v>657</v>
      </c>
      <c r="H36" s="2">
        <v>47</v>
      </c>
      <c r="I36" s="2">
        <v>50</v>
      </c>
      <c r="J36" s="2">
        <v>44</v>
      </c>
      <c r="K36" s="2">
        <v>47</v>
      </c>
      <c r="L36" s="2"/>
      <c r="M36" s="2"/>
      <c r="N36" s="2">
        <v>47</v>
      </c>
      <c r="O36" s="2">
        <v>50</v>
      </c>
      <c r="P36" s="2">
        <f t="shared" ref="P36:P44" si="2">IF(COUNT(H36:O36)=7,SUM(H36:O36)-MIN(H36:O36),IF(COUNT(H36:O36)=8,SUM(H36:O36)-MIN(H36:O36)-SMALL(H36:O36,2),SUM(H36:O36)))</f>
        <v>285</v>
      </c>
      <c r="Q36" s="2">
        <f t="shared" ref="Q36:Q44" si="3">COUNT(H36:O36)</f>
        <v>6</v>
      </c>
    </row>
    <row r="37" spans="1:17" ht="14.75" customHeight="1" x14ac:dyDescent="0.35">
      <c r="A37">
        <f t="shared" si="1"/>
        <v>2</v>
      </c>
      <c r="C37" t="s">
        <v>782</v>
      </c>
      <c r="D37" t="s">
        <v>640</v>
      </c>
      <c r="E37" t="s">
        <v>9</v>
      </c>
      <c r="G37" s="5" t="s">
        <v>657</v>
      </c>
      <c r="I37">
        <v>47</v>
      </c>
      <c r="J37">
        <v>41</v>
      </c>
      <c r="K37">
        <v>41</v>
      </c>
      <c r="N37">
        <v>44</v>
      </c>
      <c r="O37">
        <v>47</v>
      </c>
      <c r="P37">
        <f t="shared" si="2"/>
        <v>220</v>
      </c>
      <c r="Q37">
        <f t="shared" si="3"/>
        <v>5</v>
      </c>
    </row>
    <row r="38" spans="1:17" ht="14.75" customHeight="1" x14ac:dyDescent="0.35">
      <c r="A38">
        <f t="shared" si="1"/>
        <v>3</v>
      </c>
      <c r="C38" t="s">
        <v>757</v>
      </c>
      <c r="D38" t="s">
        <v>346</v>
      </c>
      <c r="E38" t="s">
        <v>56</v>
      </c>
      <c r="G38" s="5" t="s">
        <v>657</v>
      </c>
      <c r="H38">
        <v>50</v>
      </c>
      <c r="J38">
        <v>47</v>
      </c>
      <c r="K38">
        <v>50</v>
      </c>
      <c r="P38">
        <f t="shared" si="2"/>
        <v>147</v>
      </c>
      <c r="Q38">
        <f t="shared" si="3"/>
        <v>3</v>
      </c>
    </row>
    <row r="39" spans="1:17" ht="14.75" customHeight="1" x14ac:dyDescent="0.35">
      <c r="A39">
        <f t="shared" si="1"/>
        <v>4</v>
      </c>
      <c r="C39" t="s">
        <v>132</v>
      </c>
      <c r="D39" t="s">
        <v>785</v>
      </c>
      <c r="E39" t="s">
        <v>786</v>
      </c>
      <c r="G39" s="5" t="s">
        <v>787</v>
      </c>
      <c r="J39">
        <v>50</v>
      </c>
      <c r="K39">
        <v>44</v>
      </c>
      <c r="L39">
        <v>50</v>
      </c>
      <c r="P39">
        <f t="shared" si="2"/>
        <v>144</v>
      </c>
      <c r="Q39">
        <f t="shared" si="3"/>
        <v>3</v>
      </c>
    </row>
    <row r="40" spans="1:17" ht="14.75" customHeight="1" x14ac:dyDescent="0.35">
      <c r="A40">
        <f t="shared" si="1"/>
        <v>5</v>
      </c>
      <c r="C40" t="s">
        <v>827</v>
      </c>
      <c r="D40" t="s">
        <v>285</v>
      </c>
      <c r="E40" t="s">
        <v>239</v>
      </c>
      <c r="G40" s="5" t="s">
        <v>787</v>
      </c>
      <c r="N40">
        <v>50</v>
      </c>
      <c r="P40">
        <f t="shared" si="2"/>
        <v>50</v>
      </c>
      <c r="Q40">
        <f t="shared" si="3"/>
        <v>1</v>
      </c>
    </row>
    <row r="41" spans="1:17" ht="14.75" customHeight="1" x14ac:dyDescent="0.35">
      <c r="A41">
        <f t="shared" si="1"/>
        <v>6</v>
      </c>
      <c r="C41" t="s">
        <v>813</v>
      </c>
      <c r="D41" t="s">
        <v>94</v>
      </c>
      <c r="E41" t="s">
        <v>814</v>
      </c>
      <c r="G41" s="5" t="s">
        <v>657</v>
      </c>
      <c r="L41">
        <v>47</v>
      </c>
      <c r="P41">
        <f t="shared" si="2"/>
        <v>47</v>
      </c>
      <c r="Q41">
        <f t="shared" si="3"/>
        <v>1</v>
      </c>
    </row>
    <row r="42" spans="1:17" ht="14.75" customHeight="1" x14ac:dyDescent="0.35">
      <c r="A42">
        <f t="shared" si="1"/>
        <v>7</v>
      </c>
      <c r="C42" t="s">
        <v>817</v>
      </c>
      <c r="D42" t="s">
        <v>818</v>
      </c>
      <c r="E42" t="s">
        <v>23</v>
      </c>
      <c r="G42" s="5" t="s">
        <v>657</v>
      </c>
      <c r="L42">
        <v>44</v>
      </c>
      <c r="P42">
        <f t="shared" si="2"/>
        <v>44</v>
      </c>
      <c r="Q42">
        <f t="shared" si="3"/>
        <v>1</v>
      </c>
    </row>
    <row r="43" spans="1:17" ht="14.75" customHeight="1" x14ac:dyDescent="0.35">
      <c r="A43">
        <f t="shared" si="1"/>
        <v>8</v>
      </c>
      <c r="C43" t="s">
        <v>819</v>
      </c>
      <c r="D43" t="s">
        <v>820</v>
      </c>
      <c r="E43" t="s">
        <v>23</v>
      </c>
      <c r="G43" s="5" t="s">
        <v>657</v>
      </c>
      <c r="L43">
        <v>41</v>
      </c>
      <c r="P43">
        <f t="shared" si="2"/>
        <v>41</v>
      </c>
      <c r="Q43">
        <f t="shared" si="3"/>
        <v>1</v>
      </c>
    </row>
    <row r="44" spans="1:17" ht="14.75" customHeight="1" x14ac:dyDescent="0.35">
      <c r="A44">
        <v>8</v>
      </c>
      <c r="C44" t="s">
        <v>828</v>
      </c>
      <c r="D44" t="s">
        <v>829</v>
      </c>
      <c r="E44" t="s">
        <v>239</v>
      </c>
      <c r="G44" s="5" t="s">
        <v>787</v>
      </c>
      <c r="N44">
        <v>41</v>
      </c>
      <c r="P44">
        <f t="shared" si="2"/>
        <v>41</v>
      </c>
      <c r="Q44">
        <f t="shared" si="3"/>
        <v>1</v>
      </c>
    </row>
    <row r="45" spans="1:17" ht="14.75" customHeight="1" x14ac:dyDescent="0.35">
      <c r="G45" s="5"/>
    </row>
    <row r="46" spans="1:17" ht="14.75" customHeight="1" x14ac:dyDescent="0.35">
      <c r="G46" s="5"/>
    </row>
    <row r="47" spans="1:17" ht="14.75" customHeight="1" x14ac:dyDescent="0.35">
      <c r="C47" t="s">
        <v>214</v>
      </c>
      <c r="G47" s="5"/>
    </row>
    <row r="48" spans="1:17" ht="14.75" customHeight="1" x14ac:dyDescent="0.35">
      <c r="A48" s="2">
        <f>A47+1</f>
        <v>1</v>
      </c>
      <c r="B48" s="2"/>
      <c r="C48" s="2" t="s">
        <v>655</v>
      </c>
      <c r="D48" s="2" t="s">
        <v>656</v>
      </c>
      <c r="E48" s="2" t="s">
        <v>9</v>
      </c>
      <c r="F48" s="2"/>
      <c r="G48" s="6" t="s">
        <v>125</v>
      </c>
      <c r="H48" s="2"/>
      <c r="I48" s="2">
        <v>50</v>
      </c>
      <c r="J48" s="2">
        <v>50</v>
      </c>
      <c r="K48" s="2">
        <v>50</v>
      </c>
      <c r="L48" s="2">
        <v>50</v>
      </c>
      <c r="M48" s="2"/>
      <c r="N48" s="2">
        <v>50</v>
      </c>
      <c r="O48" s="2">
        <v>50</v>
      </c>
      <c r="P48" s="2">
        <f>IF(COUNT(H48:O48)=7,SUM(H48:O48)-MIN(H48:O48),IF(COUNT(H48:O48)=8,SUM(H48:O48)-MIN(H48:O48)-SMALL(H48:O48,2),SUM(H48:O48)))</f>
        <v>300</v>
      </c>
      <c r="Q48" s="2">
        <f>COUNT(H48:O48)</f>
        <v>6</v>
      </c>
    </row>
    <row r="49" spans="1:17" ht="14.75" customHeight="1" x14ac:dyDescent="0.35">
      <c r="A49" s="3">
        <f>A48+1</f>
        <v>2</v>
      </c>
      <c r="C49" t="s">
        <v>715</v>
      </c>
      <c r="D49" t="s">
        <v>147</v>
      </c>
      <c r="E49" t="s">
        <v>32</v>
      </c>
      <c r="G49" s="5" t="s">
        <v>125</v>
      </c>
      <c r="H49">
        <v>50</v>
      </c>
      <c r="I49">
        <v>47</v>
      </c>
      <c r="J49">
        <v>47</v>
      </c>
      <c r="K49">
        <v>47</v>
      </c>
      <c r="N49">
        <v>50</v>
      </c>
      <c r="O49">
        <v>47</v>
      </c>
      <c r="P49">
        <f>IF(COUNT(H49:O49)=7,SUM(H49:O49)-MIN(H49:O49),IF(COUNT(H49:O49)=8,SUM(H49:O49)-MIN(H49:O49)-SMALL(H49:O49,2),SUM(H49:O49)))</f>
        <v>288</v>
      </c>
      <c r="Q49">
        <f>COUNT(H49:O49)</f>
        <v>6</v>
      </c>
    </row>
    <row r="50" spans="1:17" ht="14.75" customHeight="1" x14ac:dyDescent="0.35">
      <c r="A50" s="3">
        <v>3</v>
      </c>
      <c r="C50" t="s">
        <v>716</v>
      </c>
      <c r="D50" t="s">
        <v>713</v>
      </c>
      <c r="E50" t="s">
        <v>9</v>
      </c>
      <c r="G50" s="5" t="s">
        <v>125</v>
      </c>
      <c r="H50">
        <v>47</v>
      </c>
      <c r="I50">
        <v>32</v>
      </c>
      <c r="J50">
        <v>35</v>
      </c>
      <c r="K50">
        <v>41</v>
      </c>
      <c r="L50">
        <v>38</v>
      </c>
      <c r="N50">
        <v>47</v>
      </c>
      <c r="O50">
        <v>44</v>
      </c>
      <c r="P50">
        <f>IF(COUNT(H50:O50)=7,SUM(H50:O50)-MIN(H50:O50),IF(COUNT(H50:O50)=8,SUM(H50:O50)-MIN(H50:O50)-SMALL(H50:O50,2),SUM(H50:O50)))</f>
        <v>252</v>
      </c>
      <c r="Q50">
        <f>COUNT(H50:O50)</f>
        <v>7</v>
      </c>
    </row>
    <row r="51" spans="1:17" ht="14.75" customHeight="1" x14ac:dyDescent="0.35">
      <c r="A51" s="3">
        <f>A50+1</f>
        <v>4</v>
      </c>
      <c r="C51" t="s">
        <v>658</v>
      </c>
      <c r="D51" t="s">
        <v>425</v>
      </c>
      <c r="E51" t="s">
        <v>15</v>
      </c>
      <c r="G51" s="5" t="s">
        <v>125</v>
      </c>
      <c r="H51">
        <v>35</v>
      </c>
      <c r="I51">
        <v>41</v>
      </c>
      <c r="J51">
        <v>38</v>
      </c>
      <c r="K51">
        <v>35</v>
      </c>
      <c r="L51">
        <v>44</v>
      </c>
      <c r="N51">
        <v>47</v>
      </c>
      <c r="O51">
        <v>38</v>
      </c>
      <c r="P51">
        <f>IF(COUNT(H51:O51)=7,SUM(H51:O51)-MIN(H51:O51),IF(COUNT(H51:O51)=8,SUM(H51:O51)-MIN(H51:O51)-SMALL(H51:O51,2),SUM(H51:O51)))</f>
        <v>243</v>
      </c>
      <c r="Q51">
        <f>COUNT(H51:O51)</f>
        <v>7</v>
      </c>
    </row>
    <row r="52" spans="1:17" ht="14.75" customHeight="1" x14ac:dyDescent="0.35">
      <c r="A52" s="3">
        <v>5</v>
      </c>
      <c r="C52" t="s">
        <v>662</v>
      </c>
      <c r="D52" t="s">
        <v>449</v>
      </c>
      <c r="E52" t="s">
        <v>663</v>
      </c>
      <c r="G52" s="5" t="s">
        <v>125</v>
      </c>
      <c r="H52">
        <v>32</v>
      </c>
      <c r="I52">
        <v>38</v>
      </c>
      <c r="J52">
        <v>41</v>
      </c>
      <c r="K52">
        <v>38</v>
      </c>
      <c r="L52">
        <v>41</v>
      </c>
      <c r="P52">
        <f>IF(COUNT(H52:O52)=7,SUM(H52:O52)-MIN(H52:O52),IF(COUNT(H52:O52)=8,SUM(H52:O52)-MIN(H52:O52)-SMALL(H52:O52,2),SUM(H52:O52)))</f>
        <v>190</v>
      </c>
      <c r="Q52">
        <f>COUNT(H52:O52)</f>
        <v>5</v>
      </c>
    </row>
    <row r="53" spans="1:17" ht="14.75" customHeight="1" x14ac:dyDescent="0.35">
      <c r="A53" s="3">
        <f>A52+1</f>
        <v>6</v>
      </c>
      <c r="C53" t="s">
        <v>659</v>
      </c>
      <c r="D53" t="s">
        <v>244</v>
      </c>
      <c r="E53" t="s">
        <v>9</v>
      </c>
      <c r="G53" s="5" t="s">
        <v>125</v>
      </c>
      <c r="I53">
        <v>44</v>
      </c>
      <c r="J53">
        <v>44</v>
      </c>
      <c r="K53">
        <v>44</v>
      </c>
      <c r="L53">
        <v>47</v>
      </c>
      <c r="P53">
        <f>IF(COUNT(H53:O53)=7,SUM(H53:O53)-MIN(H53:O53),IF(COUNT(H53:O53)=8,SUM(H53:O53)-MIN(H53:O53)-SMALL(H53:O53,2),SUM(H53:O53)))</f>
        <v>179</v>
      </c>
      <c r="Q53">
        <f>COUNT(H53:O53)</f>
        <v>4</v>
      </c>
    </row>
    <row r="54" spans="1:17" ht="14.75" customHeight="1" x14ac:dyDescent="0.35">
      <c r="A54" s="3">
        <f>A53+1</f>
        <v>7</v>
      </c>
      <c r="C54" t="s">
        <v>666</v>
      </c>
      <c r="D54" t="s">
        <v>382</v>
      </c>
      <c r="E54" t="s">
        <v>663</v>
      </c>
      <c r="G54" s="5" t="s">
        <v>125</v>
      </c>
      <c r="H54">
        <v>41</v>
      </c>
      <c r="I54">
        <v>35</v>
      </c>
      <c r="J54">
        <v>32</v>
      </c>
      <c r="K54">
        <v>32</v>
      </c>
      <c r="L54">
        <v>35</v>
      </c>
      <c r="P54">
        <f>IF(COUNT(H54:O54)=7,SUM(H54:O54)-MIN(H54:O54),IF(COUNT(H54:O54)=8,SUM(H54:O54)-MIN(H54:O54)-SMALL(H54:O54,2),SUM(H54:O54)))</f>
        <v>175</v>
      </c>
      <c r="Q54">
        <f>COUNT(H54:O54)</f>
        <v>5</v>
      </c>
    </row>
    <row r="55" spans="1:17" ht="14.75" customHeight="1" x14ac:dyDescent="0.35">
      <c r="A55" s="3">
        <f>A54+1</f>
        <v>8</v>
      </c>
      <c r="C55" t="s">
        <v>664</v>
      </c>
      <c r="D55" t="s">
        <v>665</v>
      </c>
      <c r="E55" t="s">
        <v>9</v>
      </c>
      <c r="G55" s="5" t="s">
        <v>125</v>
      </c>
      <c r="J55">
        <v>30</v>
      </c>
      <c r="K55">
        <v>30</v>
      </c>
      <c r="N55">
        <v>47</v>
      </c>
      <c r="O55">
        <v>41</v>
      </c>
      <c r="P55">
        <f>IF(COUNT(H55:O55)=7,SUM(H55:O55)-MIN(H55:O55),IF(COUNT(H55:O55)=8,SUM(H55:O55)-MIN(H55:O55)-SMALL(H55:O55,2),SUM(H55:O55)))</f>
        <v>148</v>
      </c>
      <c r="Q55">
        <f>COUNT(H55:O55)</f>
        <v>4</v>
      </c>
    </row>
    <row r="56" spans="1:17" ht="14.75" customHeight="1" x14ac:dyDescent="0.35">
      <c r="A56" s="3">
        <f>A55+1</f>
        <v>9</v>
      </c>
      <c r="C56" t="s">
        <v>337</v>
      </c>
      <c r="D56" t="s">
        <v>667</v>
      </c>
      <c r="E56" t="s">
        <v>32</v>
      </c>
      <c r="G56" s="5" t="s">
        <v>125</v>
      </c>
      <c r="H56">
        <v>44</v>
      </c>
      <c r="I56">
        <v>28</v>
      </c>
      <c r="K56">
        <v>28</v>
      </c>
      <c r="P56">
        <f>IF(COUNT(H56:O56)=7,SUM(H56:O56)-MIN(H56:O56),IF(COUNT(H56:O56)=8,SUM(H56:O56)-MIN(H56:O56)-SMALL(H56:O56,2),SUM(H56:O56)))</f>
        <v>100</v>
      </c>
      <c r="Q56">
        <f>COUNT(H56:O56)</f>
        <v>3</v>
      </c>
    </row>
    <row r="57" spans="1:17" ht="14.75" customHeight="1" x14ac:dyDescent="0.35">
      <c r="A57" s="3">
        <f>A56+1</f>
        <v>10</v>
      </c>
      <c r="C57" t="s">
        <v>668</v>
      </c>
      <c r="D57" t="s">
        <v>599</v>
      </c>
      <c r="E57" t="s">
        <v>12</v>
      </c>
      <c r="G57" s="5" t="s">
        <v>125</v>
      </c>
      <c r="H57">
        <v>38</v>
      </c>
      <c r="I57">
        <v>30</v>
      </c>
      <c r="P57">
        <f>IF(COUNT(H57:O57)=7,SUM(H57:O57)-MIN(H57:O57),IF(COUNT(H57:O57)=8,SUM(H57:O57)-MIN(H57:O57)-SMALL(H57:O57,2),SUM(H57:O57)))</f>
        <v>68</v>
      </c>
      <c r="Q57">
        <f>COUNT(H57:O57)</f>
        <v>2</v>
      </c>
    </row>
    <row r="58" spans="1:17" ht="14.75" customHeight="1" x14ac:dyDescent="0.35">
      <c r="A58" s="3">
        <f>A57+1</f>
        <v>11</v>
      </c>
      <c r="C58" t="s">
        <v>811</v>
      </c>
      <c r="D58" t="s">
        <v>812</v>
      </c>
      <c r="G58" s="5" t="s">
        <v>125</v>
      </c>
      <c r="L58">
        <v>32</v>
      </c>
      <c r="P58">
        <f>IF(COUNT(H58:O58)=7,SUM(H58:O58)-MIN(H58:O58),IF(COUNT(H58:O58)=8,SUM(H58:O58)-MIN(H58:O58)-SMALL(H58:O58,2),SUM(H58:O58)))</f>
        <v>32</v>
      </c>
      <c r="Q58">
        <f>COUNT(H58:O58)</f>
        <v>1</v>
      </c>
    </row>
    <row r="59" spans="1:17" ht="14.75" customHeight="1" x14ac:dyDescent="0.35">
      <c r="A59">
        <f>A58+1</f>
        <v>12</v>
      </c>
      <c r="C59" t="s">
        <v>783</v>
      </c>
      <c r="D59" t="s">
        <v>784</v>
      </c>
      <c r="E59" t="s">
        <v>9</v>
      </c>
      <c r="G59" s="5" t="s">
        <v>125</v>
      </c>
      <c r="I59">
        <v>26</v>
      </c>
      <c r="P59">
        <f>IF(COUNT(H59:O59)=7,SUM(H59:O59)-MIN(H59:O59),IF(COUNT(H59:O59)=8,SUM(H59:O59)-MIN(H59:O59)-SMALL(H59:O59,2),SUM(H59:O59)))</f>
        <v>26</v>
      </c>
      <c r="Q59">
        <f>COUNT(H59:O59)</f>
        <v>1</v>
      </c>
    </row>
    <row r="60" spans="1:17" ht="14.75" customHeight="1" x14ac:dyDescent="0.35">
      <c r="G60" s="5"/>
    </row>
    <row r="61" spans="1:17" ht="14.75" hidden="1" customHeight="1" x14ac:dyDescent="0.35">
      <c r="A61">
        <f t="shared" ref="A61:A64" si="4">A60+1</f>
        <v>1</v>
      </c>
      <c r="C61" t="s">
        <v>660</v>
      </c>
      <c r="D61" t="s">
        <v>661</v>
      </c>
      <c r="E61" t="s">
        <v>32</v>
      </c>
      <c r="G61" s="5" t="s">
        <v>125</v>
      </c>
      <c r="P61">
        <f t="shared" ref="P61:P64" si="5">IF(COUNT(H61:O61)=7,SUM(H61:O61)-MIN(H61:O61),IF(COUNT(H61:O61)=8,SUM(H61:O61)-MIN(H61:O61)-SMALL(H61:O61,2),SUM(H61:O61)))</f>
        <v>0</v>
      </c>
      <c r="Q61">
        <f t="shared" ref="Q61:Q64" si="6">COUNT(H61:O61)</f>
        <v>0</v>
      </c>
    </row>
    <row r="62" spans="1:17" ht="14.75" hidden="1" customHeight="1" x14ac:dyDescent="0.35">
      <c r="A62">
        <f t="shared" si="4"/>
        <v>2</v>
      </c>
      <c r="C62" t="s">
        <v>664</v>
      </c>
      <c r="D62" t="s">
        <v>665</v>
      </c>
      <c r="E62" t="s">
        <v>9</v>
      </c>
      <c r="G62" s="5" t="s">
        <v>125</v>
      </c>
      <c r="P62">
        <f t="shared" si="5"/>
        <v>0</v>
      </c>
      <c r="Q62">
        <f t="shared" si="6"/>
        <v>0</v>
      </c>
    </row>
    <row r="63" spans="1:17" ht="14.75" hidden="1" customHeight="1" x14ac:dyDescent="0.35">
      <c r="A63">
        <f t="shared" si="4"/>
        <v>3</v>
      </c>
      <c r="C63" t="s">
        <v>669</v>
      </c>
      <c r="D63" t="s">
        <v>670</v>
      </c>
      <c r="E63" t="s">
        <v>9</v>
      </c>
      <c r="G63" s="5" t="s">
        <v>125</v>
      </c>
      <c r="P63">
        <f t="shared" si="5"/>
        <v>0</v>
      </c>
      <c r="Q63">
        <f t="shared" si="6"/>
        <v>0</v>
      </c>
    </row>
    <row r="64" spans="1:17" ht="14.75" hidden="1" customHeight="1" x14ac:dyDescent="0.35">
      <c r="A64">
        <f t="shared" si="4"/>
        <v>4</v>
      </c>
      <c r="C64" t="s">
        <v>694</v>
      </c>
      <c r="D64" t="s">
        <v>285</v>
      </c>
      <c r="E64" t="s">
        <v>239</v>
      </c>
      <c r="G64" s="5" t="s">
        <v>125</v>
      </c>
      <c r="P64">
        <f t="shared" si="5"/>
        <v>0</v>
      </c>
      <c r="Q64">
        <f t="shared" si="6"/>
        <v>0</v>
      </c>
    </row>
    <row r="65" spans="1:17" ht="14.75" customHeight="1" x14ac:dyDescent="0.35">
      <c r="G65" s="5"/>
    </row>
    <row r="66" spans="1:17" ht="14.75" customHeight="1" x14ac:dyDescent="0.35">
      <c r="C66" t="s">
        <v>213</v>
      </c>
      <c r="G66" s="5"/>
    </row>
    <row r="67" spans="1:17" ht="14.75" customHeight="1" x14ac:dyDescent="0.35">
      <c r="A67" s="2">
        <v>1</v>
      </c>
      <c r="B67" s="2"/>
      <c r="C67" s="2" t="s">
        <v>672</v>
      </c>
      <c r="D67" s="2" t="s">
        <v>673</v>
      </c>
      <c r="E67" s="2" t="s">
        <v>32</v>
      </c>
      <c r="F67" s="2"/>
      <c r="G67" s="6" t="s">
        <v>66</v>
      </c>
      <c r="H67" s="2">
        <v>50</v>
      </c>
      <c r="I67" s="2">
        <v>50</v>
      </c>
      <c r="J67" s="2">
        <v>50</v>
      </c>
      <c r="K67" s="2">
        <v>50</v>
      </c>
      <c r="L67" s="2">
        <v>50</v>
      </c>
      <c r="M67" s="2"/>
      <c r="N67" s="2">
        <v>50</v>
      </c>
      <c r="O67" s="2">
        <v>50</v>
      </c>
      <c r="P67" s="2">
        <f>IF(COUNT(H67:O67)=7,SUM(H67:O67)-MIN(H67:O67),IF(COUNT(H67:O67)=8,SUM(H67:O67)-MIN(H67:O67)-SMALL(H67:O67,2),SUM(H67:O67)))</f>
        <v>300</v>
      </c>
      <c r="Q67" s="2">
        <f>COUNT(H67:O67)</f>
        <v>7</v>
      </c>
    </row>
    <row r="68" spans="1:17" ht="14.75" customHeight="1" x14ac:dyDescent="0.35">
      <c r="A68">
        <f>A67+1</f>
        <v>2</v>
      </c>
      <c r="C68" t="s">
        <v>677</v>
      </c>
      <c r="D68" t="s">
        <v>678</v>
      </c>
      <c r="E68" t="s">
        <v>679</v>
      </c>
      <c r="G68" s="5" t="s">
        <v>66</v>
      </c>
      <c r="H68">
        <v>44</v>
      </c>
      <c r="I68">
        <v>44</v>
      </c>
      <c r="J68">
        <v>44</v>
      </c>
      <c r="K68">
        <v>44</v>
      </c>
      <c r="L68">
        <v>47</v>
      </c>
      <c r="N68">
        <v>47</v>
      </c>
      <c r="O68">
        <v>44</v>
      </c>
      <c r="P68">
        <f>IF(COUNT(H68:O68)=7,SUM(H68:O68)-MIN(H68:O68),IF(COUNT(H68:O68)=8,SUM(H68:O68)-MIN(H68:O68)-SMALL(H68:O68,2),SUM(H68:O68)))</f>
        <v>270</v>
      </c>
      <c r="Q68">
        <f>COUNT(H68:O68)</f>
        <v>7</v>
      </c>
    </row>
    <row r="69" spans="1:17" ht="14.75" customHeight="1" x14ac:dyDescent="0.35">
      <c r="A69">
        <f>A68+1</f>
        <v>3</v>
      </c>
      <c r="C69" t="s">
        <v>698</v>
      </c>
      <c r="D69" t="s">
        <v>699</v>
      </c>
      <c r="E69" t="s">
        <v>32</v>
      </c>
      <c r="G69" s="5" t="s">
        <v>66</v>
      </c>
      <c r="H69">
        <v>41</v>
      </c>
      <c r="I69">
        <v>38</v>
      </c>
      <c r="J69">
        <v>38</v>
      </c>
      <c r="K69">
        <v>38</v>
      </c>
      <c r="L69">
        <v>44</v>
      </c>
      <c r="N69">
        <v>41</v>
      </c>
      <c r="O69">
        <v>41</v>
      </c>
      <c r="P69">
        <f>IF(COUNT(H69:O69)=7,SUM(H69:O69)-MIN(H69:O69),IF(COUNT(H69:O69)=8,SUM(H69:O69)-MIN(H69:O69)-SMALL(H69:O69,2),SUM(H69:O69)))</f>
        <v>243</v>
      </c>
      <c r="Q69">
        <f>COUNT(H69:O69)</f>
        <v>7</v>
      </c>
    </row>
    <row r="70" spans="1:17" ht="14.75" customHeight="1" x14ac:dyDescent="0.35">
      <c r="A70">
        <f>A69+1</f>
        <v>4</v>
      </c>
      <c r="C70" t="s">
        <v>682</v>
      </c>
      <c r="D70" t="s">
        <v>438</v>
      </c>
      <c r="E70" t="s">
        <v>663</v>
      </c>
      <c r="G70" s="5" t="s">
        <v>66</v>
      </c>
      <c r="I70">
        <v>41</v>
      </c>
      <c r="J70">
        <v>41</v>
      </c>
      <c r="K70">
        <v>41</v>
      </c>
      <c r="L70">
        <v>41</v>
      </c>
      <c r="N70">
        <v>41</v>
      </c>
      <c r="P70">
        <f>IF(COUNT(H70:O70)=7,SUM(H70:O70)-MIN(H70:O70),IF(COUNT(H70:O70)=8,SUM(H70:O70)-MIN(H70:O70)-SMALL(H70:O70,2),SUM(H70:O70)))</f>
        <v>205</v>
      </c>
      <c r="Q70">
        <f>COUNT(H70:O70)</f>
        <v>5</v>
      </c>
    </row>
    <row r="71" spans="1:17" ht="14.75" customHeight="1" x14ac:dyDescent="0.35">
      <c r="A71">
        <f>A70+1</f>
        <v>5</v>
      </c>
      <c r="C71" t="s">
        <v>675</v>
      </c>
      <c r="D71" t="s">
        <v>676</v>
      </c>
      <c r="E71" t="s">
        <v>15</v>
      </c>
      <c r="G71" s="5" t="s">
        <v>66</v>
      </c>
      <c r="I71">
        <v>47</v>
      </c>
      <c r="J71">
        <v>47</v>
      </c>
      <c r="K71">
        <v>47</v>
      </c>
      <c r="O71">
        <v>47</v>
      </c>
      <c r="P71">
        <f>IF(COUNT(H71:O71)=7,SUM(H71:O71)-MIN(H71:O71),IF(COUNT(H71:O71)=8,SUM(H71:O71)-MIN(H71:O71)-SMALL(H71:O71,2),SUM(H71:O71)))</f>
        <v>188</v>
      </c>
      <c r="Q71">
        <f>COUNT(H71:O71)</f>
        <v>4</v>
      </c>
    </row>
    <row r="72" spans="1:17" ht="14.75" customHeight="1" x14ac:dyDescent="0.35">
      <c r="A72">
        <f>A71+1</f>
        <v>6</v>
      </c>
      <c r="C72" t="s">
        <v>686</v>
      </c>
      <c r="D72" t="s">
        <v>687</v>
      </c>
      <c r="E72" t="s">
        <v>15</v>
      </c>
      <c r="G72" s="5" t="s">
        <v>66</v>
      </c>
      <c r="I72">
        <v>35</v>
      </c>
      <c r="N72">
        <v>41</v>
      </c>
      <c r="P72">
        <f>IF(COUNT(H72:O72)=7,SUM(H72:O72)-MIN(H72:O72),IF(COUNT(H72:O72)=8,SUM(H72:O72)-MIN(H72:O72)-SMALL(H72:O72,2),SUM(H72:O72)))</f>
        <v>76</v>
      </c>
      <c r="Q72">
        <f>COUNT(H72:O72)</f>
        <v>2</v>
      </c>
    </row>
    <row r="73" spans="1:17" ht="14.75" customHeight="1" x14ac:dyDescent="0.35">
      <c r="A73">
        <f>A72+1</f>
        <v>7</v>
      </c>
      <c r="C73" t="s">
        <v>688</v>
      </c>
      <c r="D73" t="s">
        <v>689</v>
      </c>
      <c r="E73" t="s">
        <v>32</v>
      </c>
      <c r="G73" s="5" t="s">
        <v>66</v>
      </c>
      <c r="H73">
        <v>38</v>
      </c>
      <c r="K73">
        <v>35</v>
      </c>
      <c r="P73">
        <f>IF(COUNT(H73:O73)=7,SUM(H73:O73)-MIN(H73:O73),IF(COUNT(H73:O73)=8,SUM(H73:O73)-MIN(H73:O73)-SMALL(H73:O73,2),SUM(H73:O73)))</f>
        <v>73</v>
      </c>
      <c r="Q73">
        <f>COUNT(H73:O73)</f>
        <v>2</v>
      </c>
    </row>
    <row r="74" spans="1:17" ht="14.75" customHeight="1" x14ac:dyDescent="0.35">
      <c r="A74">
        <f>A73+1</f>
        <v>8</v>
      </c>
      <c r="C74" t="s">
        <v>760</v>
      </c>
      <c r="D74" t="s">
        <v>761</v>
      </c>
      <c r="E74" t="s">
        <v>762</v>
      </c>
      <c r="G74" s="5" t="s">
        <v>66</v>
      </c>
      <c r="H74">
        <v>47</v>
      </c>
      <c r="P74">
        <f>IF(COUNT(H74:O74)=7,SUM(H74:O74)-MIN(H74:O74),IF(COUNT(H74:O74)=8,SUM(H74:O74)-MIN(H74:O74)-SMALL(H74:O74,2),SUM(H74:O74)))</f>
        <v>47</v>
      </c>
      <c r="Q74">
        <f>COUNT(H74:O74)</f>
        <v>1</v>
      </c>
    </row>
    <row r="75" spans="1:17" ht="14.75" hidden="1" customHeight="1" x14ac:dyDescent="0.35">
      <c r="A75">
        <f>A74+1</f>
        <v>9</v>
      </c>
      <c r="C75" t="s">
        <v>680</v>
      </c>
      <c r="D75" t="s">
        <v>681</v>
      </c>
      <c r="E75" t="s">
        <v>239</v>
      </c>
      <c r="G75" s="5" t="s">
        <v>66</v>
      </c>
      <c r="P75">
        <f>IF(COUNT(H75:O75)=7,SUM(H75:O75)-MIN(H75:O75),IF(COUNT(H75:O75)=8,SUM(H75:O75)-MIN(H75:O75)-SMALL(H75:O75,2),SUM(H75:O75)))</f>
        <v>0</v>
      </c>
      <c r="Q75">
        <f>COUNT(H75:O75)</f>
        <v>0</v>
      </c>
    </row>
    <row r="76" spans="1:17" ht="14.75" hidden="1" customHeight="1" x14ac:dyDescent="0.35">
      <c r="A76">
        <f>A75+1</f>
        <v>10</v>
      </c>
      <c r="C76" t="s">
        <v>683</v>
      </c>
      <c r="D76" t="s">
        <v>138</v>
      </c>
      <c r="E76" t="s">
        <v>239</v>
      </c>
      <c r="G76" s="5" t="s">
        <v>66</v>
      </c>
      <c r="P76">
        <f>IF(COUNT(H76:O76)=7,SUM(H76:O76)-MIN(H76:O76),IF(COUNT(H76:O76)=8,SUM(H76:O76)-MIN(H76:O76)-SMALL(H76:O76,2),SUM(H76:O76)))</f>
        <v>0</v>
      </c>
      <c r="Q76">
        <f>COUNT(H76:O76)</f>
        <v>0</v>
      </c>
    </row>
    <row r="77" spans="1:17" ht="14.75" hidden="1" customHeight="1" x14ac:dyDescent="0.35">
      <c r="A77">
        <f>A76+1</f>
        <v>11</v>
      </c>
      <c r="C77" t="s">
        <v>684</v>
      </c>
      <c r="D77" t="s">
        <v>685</v>
      </c>
      <c r="E77" t="s">
        <v>15</v>
      </c>
      <c r="G77" s="5" t="s">
        <v>66</v>
      </c>
      <c r="P77">
        <f>IF(COUNT(H77:O77)=7,SUM(H77:O77)-MIN(H77:O77),IF(COUNT(H77:O77)=8,SUM(H77:O77)-MIN(H77:O77)-SMALL(H77:O77,2),SUM(H77:O77)))</f>
        <v>0</v>
      </c>
      <c r="Q77">
        <f>COUNT(H77:O77)</f>
        <v>0</v>
      </c>
    </row>
    <row r="78" spans="1:17" ht="14.75" hidden="1" customHeight="1" x14ac:dyDescent="0.35">
      <c r="A78">
        <f>A77+1</f>
        <v>12</v>
      </c>
      <c r="C78" t="s">
        <v>695</v>
      </c>
      <c r="D78" t="s">
        <v>401</v>
      </c>
      <c r="E78" t="s">
        <v>32</v>
      </c>
      <c r="G78" s="5" t="s">
        <v>66</v>
      </c>
      <c r="P78">
        <f>IF(COUNT(H78:O78)=7,SUM(H78:O78)-MIN(H78:O78),IF(COUNT(H78:O78)=8,SUM(H78:O78)-MIN(H78:O78)-SMALL(H78:O78,2),SUM(H78:O78)))</f>
        <v>0</v>
      </c>
      <c r="Q78">
        <f>COUNT(H78:O78)</f>
        <v>0</v>
      </c>
    </row>
    <row r="79" spans="1:17" ht="14.75" hidden="1" customHeight="1" x14ac:dyDescent="0.35">
      <c r="A79">
        <f>A78+1</f>
        <v>13</v>
      </c>
      <c r="C79" t="s">
        <v>696</v>
      </c>
      <c r="D79" t="s">
        <v>697</v>
      </c>
      <c r="E79" t="s">
        <v>239</v>
      </c>
      <c r="G79" s="5" t="s">
        <v>66</v>
      </c>
      <c r="P79">
        <f>IF(COUNT(H79:O79)=7,SUM(H79:O79)-MIN(H79:O79),IF(COUNT(H79:O79)=8,SUM(H79:O79)-MIN(H79:O79)-SMALL(H79:O79,2),SUM(H79:O79)))</f>
        <v>0</v>
      </c>
      <c r="Q79">
        <f>COUNT(H79:O79)</f>
        <v>0</v>
      </c>
    </row>
    <row r="80" spans="1:17" ht="14.75" customHeight="1" x14ac:dyDescent="0.35">
      <c r="A80">
        <v>9</v>
      </c>
      <c r="C80" t="s">
        <v>833</v>
      </c>
      <c r="D80" t="s">
        <v>401</v>
      </c>
      <c r="E80" t="s">
        <v>32</v>
      </c>
      <c r="G80" s="5" t="s">
        <v>66</v>
      </c>
      <c r="N80">
        <v>44</v>
      </c>
      <c r="P80">
        <f>IF(COUNT(H80:O80)=7,SUM(H80:O80)-MIN(H80:O80),IF(COUNT(H80:O80)=8,SUM(H80:O80)-MIN(H80:O80)-SMALL(H80:O80,2),SUM(H80:O80)))</f>
        <v>44</v>
      </c>
      <c r="Q80">
        <f>COUNT(H80:O80)</f>
        <v>1</v>
      </c>
    </row>
    <row r="81" spans="1:17" ht="14.75" customHeight="1" x14ac:dyDescent="0.35">
      <c r="G81" s="5"/>
    </row>
    <row r="82" spans="1:17" x14ac:dyDescent="0.35">
      <c r="C82" t="s">
        <v>215</v>
      </c>
      <c r="G82" s="5"/>
    </row>
    <row r="83" spans="1:17" x14ac:dyDescent="0.35">
      <c r="A83" s="2">
        <f>A82+1</f>
        <v>1</v>
      </c>
      <c r="B83" s="2"/>
      <c r="C83" s="2" t="s">
        <v>582</v>
      </c>
      <c r="D83" s="2" t="s">
        <v>423</v>
      </c>
      <c r="E83" s="2" t="s">
        <v>15</v>
      </c>
      <c r="F83" s="2"/>
      <c r="G83" s="6" t="s">
        <v>141</v>
      </c>
      <c r="H83" s="2">
        <v>44</v>
      </c>
      <c r="I83" s="2">
        <v>50</v>
      </c>
      <c r="J83" s="2">
        <v>50</v>
      </c>
      <c r="K83" s="2">
        <v>50</v>
      </c>
      <c r="L83" s="2">
        <v>50</v>
      </c>
      <c r="M83" s="2"/>
      <c r="N83" s="2"/>
      <c r="O83" s="2">
        <v>47</v>
      </c>
      <c r="P83" s="2">
        <f>IF(COUNT(H83:O83)=7,SUM(H83:O83)-MIN(H83:O83),IF(COUNT(H83:O83)=8,SUM(H83:O83)-MIN(H83:O83)-SMALL(H83:O83,2),SUM(H83:O83)))</f>
        <v>291</v>
      </c>
      <c r="Q83" s="2">
        <f>COUNT(H83:O83)</f>
        <v>6</v>
      </c>
    </row>
    <row r="84" spans="1:17" x14ac:dyDescent="0.35">
      <c r="A84" s="3">
        <f>A83+1</f>
        <v>2</v>
      </c>
      <c r="C84" t="s">
        <v>597</v>
      </c>
      <c r="D84" t="s">
        <v>94</v>
      </c>
      <c r="E84" t="s">
        <v>14</v>
      </c>
      <c r="G84" s="5" t="s">
        <v>141</v>
      </c>
      <c r="H84">
        <v>41</v>
      </c>
      <c r="I84">
        <v>44</v>
      </c>
      <c r="L84">
        <v>44</v>
      </c>
      <c r="N84">
        <v>44</v>
      </c>
      <c r="O84">
        <v>44</v>
      </c>
      <c r="P84">
        <f>IF(COUNT(H84:O84)=7,SUM(H84:O84)-MIN(H84:O84),IF(COUNT(H84:O84)=8,SUM(H84:O84)-MIN(H84:O84)-SMALL(H84:O84,2),SUM(H84:O84)))</f>
        <v>217</v>
      </c>
      <c r="Q84">
        <f>COUNT(H84:O84)</f>
        <v>5</v>
      </c>
    </row>
    <row r="85" spans="1:17" x14ac:dyDescent="0.35">
      <c r="A85" s="3">
        <f>A84+1</f>
        <v>3</v>
      </c>
      <c r="C85" t="s">
        <v>73</v>
      </c>
      <c r="D85" t="s">
        <v>640</v>
      </c>
      <c r="E85" t="s">
        <v>9</v>
      </c>
      <c r="G85" s="5" t="s">
        <v>141</v>
      </c>
      <c r="I85">
        <v>35</v>
      </c>
      <c r="J85">
        <v>44</v>
      </c>
      <c r="K85">
        <v>41</v>
      </c>
      <c r="L85">
        <v>41</v>
      </c>
      <c r="N85">
        <v>41</v>
      </c>
      <c r="P85">
        <f>IF(COUNT(H85:O85)=7,SUM(H85:O85)-MIN(H85:O85),IF(COUNT(H85:O85)=8,SUM(H85:O85)-MIN(H85:O85)-SMALL(H85:O85,2),SUM(H85:O85)))</f>
        <v>202</v>
      </c>
      <c r="Q85">
        <f>COUNT(H85:O85)</f>
        <v>5</v>
      </c>
    </row>
    <row r="86" spans="1:17" x14ac:dyDescent="0.35">
      <c r="A86" s="3">
        <v>4</v>
      </c>
      <c r="C86" t="s">
        <v>580</v>
      </c>
      <c r="D86" t="s">
        <v>581</v>
      </c>
      <c r="E86" t="s">
        <v>32</v>
      </c>
      <c r="G86" s="5" t="s">
        <v>141</v>
      </c>
      <c r="H86">
        <v>47</v>
      </c>
      <c r="L86">
        <v>47</v>
      </c>
      <c r="N86">
        <v>50</v>
      </c>
      <c r="O86">
        <v>50</v>
      </c>
      <c r="P86">
        <f>IF(COUNT(H86:O86)=7,SUM(H86:O86)-MIN(H86:O86),IF(COUNT(H86:O86)=8,SUM(H86:O86)-MIN(H86:O86)-SMALL(H86:O86,2),SUM(H86:O86)))</f>
        <v>194</v>
      </c>
      <c r="Q86">
        <f>COUNT(H86:O86)</f>
        <v>4</v>
      </c>
    </row>
    <row r="87" spans="1:17" x14ac:dyDescent="0.35">
      <c r="A87" s="3">
        <v>5</v>
      </c>
      <c r="C87" t="s">
        <v>2</v>
      </c>
      <c r="D87" t="s">
        <v>272</v>
      </c>
      <c r="E87" t="s">
        <v>32</v>
      </c>
      <c r="G87" s="5" t="s">
        <v>141</v>
      </c>
      <c r="J87">
        <v>32</v>
      </c>
      <c r="K87">
        <v>30</v>
      </c>
      <c r="L87">
        <v>38</v>
      </c>
      <c r="N87">
        <v>41</v>
      </c>
      <c r="O87">
        <v>41</v>
      </c>
      <c r="P87">
        <f>IF(COUNT(H87:O87)=7,SUM(H87:O87)-MIN(H87:O87),IF(COUNT(H87:O87)=8,SUM(H87:O87)-MIN(H87:O87)-SMALL(H87:O87,2),SUM(H87:O87)))</f>
        <v>182</v>
      </c>
      <c r="Q87">
        <f>COUNT(H87:O87)</f>
        <v>5</v>
      </c>
    </row>
    <row r="88" spans="1:17" x14ac:dyDescent="0.35">
      <c r="A88" s="3">
        <f>A87+1</f>
        <v>6</v>
      </c>
      <c r="C88" t="s">
        <v>577</v>
      </c>
      <c r="D88" t="s">
        <v>578</v>
      </c>
      <c r="E88" t="s">
        <v>579</v>
      </c>
      <c r="G88" s="5" t="s">
        <v>141</v>
      </c>
      <c r="I88">
        <v>38</v>
      </c>
      <c r="J88">
        <v>41</v>
      </c>
      <c r="K88">
        <v>38</v>
      </c>
      <c r="N88">
        <v>47</v>
      </c>
      <c r="P88">
        <f>IF(COUNT(H88:O88)=7,SUM(H88:O88)-MIN(H88:O88),IF(COUNT(H88:O88)=8,SUM(H88:O88)-MIN(H88:O88)-SMALL(H88:O88,2),SUM(H88:O88)))</f>
        <v>164</v>
      </c>
      <c r="Q88">
        <f>COUNT(H88:O88)</f>
        <v>4</v>
      </c>
    </row>
    <row r="89" spans="1:17" x14ac:dyDescent="0.35">
      <c r="A89" s="3">
        <f>A88+1</f>
        <v>7</v>
      </c>
      <c r="C89" t="s">
        <v>625</v>
      </c>
      <c r="D89" t="s">
        <v>346</v>
      </c>
      <c r="E89" t="s">
        <v>56</v>
      </c>
      <c r="G89" s="5" t="s">
        <v>141</v>
      </c>
      <c r="H89">
        <v>50</v>
      </c>
      <c r="J89">
        <v>47</v>
      </c>
      <c r="K89">
        <v>47</v>
      </c>
      <c r="P89">
        <f>IF(COUNT(H89:O89)=7,SUM(H89:O89)-MIN(H89:O89),IF(COUNT(H89:O89)=8,SUM(H89:O89)-MIN(H89:O89)-SMALL(H89:O89,2),SUM(H89:O89)))</f>
        <v>144</v>
      </c>
      <c r="Q89">
        <f>COUNT(H89:O89)</f>
        <v>3</v>
      </c>
    </row>
    <row r="90" spans="1:17" x14ac:dyDescent="0.35">
      <c r="A90" s="3">
        <f>A89+1</f>
        <v>8</v>
      </c>
      <c r="C90" t="s">
        <v>638</v>
      </c>
      <c r="D90" t="s">
        <v>639</v>
      </c>
      <c r="E90" t="s">
        <v>96</v>
      </c>
      <c r="G90" s="5" t="s">
        <v>141</v>
      </c>
      <c r="I90">
        <v>47</v>
      </c>
      <c r="J90">
        <v>38</v>
      </c>
      <c r="K90">
        <v>35</v>
      </c>
      <c r="P90">
        <f>IF(COUNT(H90:O90)=7,SUM(H90:O90)-MIN(H90:O90),IF(COUNT(H90:O90)=8,SUM(H90:O90)-MIN(H90:O90)-SMALL(H90:O90,2),SUM(H90:O90)))</f>
        <v>120</v>
      </c>
      <c r="Q90">
        <f>COUNT(H90:O90)</f>
        <v>3</v>
      </c>
    </row>
    <row r="91" spans="1:17" ht="13.5" customHeight="1" x14ac:dyDescent="0.35">
      <c r="A91" s="3">
        <f>A90+1</f>
        <v>9</v>
      </c>
      <c r="C91" t="s">
        <v>628</v>
      </c>
      <c r="D91" t="s">
        <v>629</v>
      </c>
      <c r="E91" t="s">
        <v>56</v>
      </c>
      <c r="G91" s="5" t="s">
        <v>141</v>
      </c>
      <c r="H91">
        <v>32</v>
      </c>
      <c r="J91">
        <v>28</v>
      </c>
      <c r="K91">
        <v>26</v>
      </c>
      <c r="P91">
        <f>IF(COUNT(H91:O91)=7,SUM(H91:O91)-MIN(H91:O91),IF(COUNT(H91:O91)=8,SUM(H91:O91)-MIN(H91:O91)-SMALL(H91:O91,2),SUM(H91:O91)))</f>
        <v>86</v>
      </c>
      <c r="Q91">
        <f>COUNT(H91:O91)</f>
        <v>3</v>
      </c>
    </row>
    <row r="92" spans="1:17" ht="13.5" customHeight="1" x14ac:dyDescent="0.35">
      <c r="A92" s="3">
        <f>A91+1</f>
        <v>10</v>
      </c>
      <c r="C92" t="s">
        <v>791</v>
      </c>
      <c r="D92" t="s">
        <v>790</v>
      </c>
      <c r="E92" t="s">
        <v>56</v>
      </c>
      <c r="G92" s="5" t="s">
        <v>141</v>
      </c>
      <c r="J92">
        <v>35</v>
      </c>
      <c r="K92">
        <v>44</v>
      </c>
      <c r="P92">
        <f>IF(COUNT(H92:O92)=7,SUM(H92:O92)-MIN(H92:O92),IF(COUNT(H92:O92)=8,SUM(H92:O92)-MIN(H92:O92)-SMALL(H92:O92,2),SUM(H92:O92)))</f>
        <v>79</v>
      </c>
      <c r="Q92">
        <f>COUNT(H92:O92)</f>
        <v>2</v>
      </c>
    </row>
    <row r="93" spans="1:17" x14ac:dyDescent="0.35">
      <c r="A93" s="3">
        <f>A92+1</f>
        <v>11</v>
      </c>
      <c r="C93" t="s">
        <v>647</v>
      </c>
      <c r="D93" t="s">
        <v>648</v>
      </c>
      <c r="E93" t="s">
        <v>96</v>
      </c>
      <c r="G93" s="5" t="s">
        <v>141</v>
      </c>
      <c r="H93">
        <v>35</v>
      </c>
      <c r="I93">
        <v>41</v>
      </c>
      <c r="P93">
        <f>IF(COUNT(H93:O93)=7,SUM(H93:O93)-MIN(H93:O93),IF(COUNT(H93:O93)=8,SUM(H93:O93)-MIN(H93:O93)-SMALL(H93:O93,2),SUM(H93:O93)))</f>
        <v>76</v>
      </c>
      <c r="Q93">
        <f>COUNT(H93:O93)</f>
        <v>2</v>
      </c>
    </row>
    <row r="94" spans="1:17" ht="13.5" customHeight="1" x14ac:dyDescent="0.35">
      <c r="A94" s="3">
        <f>A93+1</f>
        <v>12</v>
      </c>
      <c r="C94" t="s">
        <v>626</v>
      </c>
      <c r="D94" t="s">
        <v>627</v>
      </c>
      <c r="E94" t="s">
        <v>56</v>
      </c>
      <c r="G94" s="5" t="s">
        <v>141</v>
      </c>
      <c r="H94">
        <v>38</v>
      </c>
      <c r="K94">
        <v>32</v>
      </c>
      <c r="P94">
        <f>IF(COUNT(H94:O94)=7,SUM(H94:O94)-MIN(H94:O94),IF(COUNT(H94:O94)=8,SUM(H94:O94)-MIN(H94:O94)-SMALL(H94:O94,2),SUM(H94:O94)))</f>
        <v>70</v>
      </c>
      <c r="Q94">
        <f>COUNT(H94:O94)</f>
        <v>2</v>
      </c>
    </row>
    <row r="95" spans="1:17" x14ac:dyDescent="0.35">
      <c r="A95" s="3">
        <f>A94+1</f>
        <v>13</v>
      </c>
      <c r="C95" t="s">
        <v>792</v>
      </c>
      <c r="D95" t="s">
        <v>793</v>
      </c>
      <c r="E95" t="s">
        <v>56</v>
      </c>
      <c r="G95" s="5" t="s">
        <v>141</v>
      </c>
      <c r="J95">
        <v>30</v>
      </c>
      <c r="K95">
        <v>28</v>
      </c>
      <c r="P95">
        <f>IF(COUNT(H95:O95)=7,SUM(H95:O95)-MIN(H95:O95),IF(COUNT(H95:O95)=8,SUM(H95:O95)-MIN(H95:O95)-SMALL(H95:O95,2),SUM(H95:O95)))</f>
        <v>58</v>
      </c>
      <c r="Q95">
        <f>COUNT(H95:O95)</f>
        <v>2</v>
      </c>
    </row>
    <row r="96" spans="1:17" x14ac:dyDescent="0.35">
      <c r="A96" s="3">
        <f>A95+1</f>
        <v>14</v>
      </c>
      <c r="C96" t="s">
        <v>598</v>
      </c>
      <c r="D96" t="s">
        <v>599</v>
      </c>
      <c r="E96" t="s">
        <v>600</v>
      </c>
      <c r="G96" s="5" t="s">
        <v>141</v>
      </c>
      <c r="I96">
        <v>32</v>
      </c>
      <c r="K96">
        <v>24</v>
      </c>
      <c r="P96">
        <f>IF(COUNT(H96:O96)=7,SUM(H96:O96)-MIN(H96:O96),IF(COUNT(H96:O96)=8,SUM(H96:O96)-MIN(H96:O96)-SMALL(H96:O96,2),SUM(H96:O96)))</f>
        <v>56</v>
      </c>
      <c r="Q96">
        <f>COUNT(H96:O96)</f>
        <v>2</v>
      </c>
    </row>
    <row r="97" spans="1:17" x14ac:dyDescent="0.35">
      <c r="A97" s="3">
        <f>A96+1</f>
        <v>15</v>
      </c>
      <c r="C97" t="s">
        <v>574</v>
      </c>
      <c r="D97" t="s">
        <v>575</v>
      </c>
      <c r="E97" t="s">
        <v>12</v>
      </c>
      <c r="G97" s="5" t="s">
        <v>141</v>
      </c>
      <c r="J97">
        <v>26</v>
      </c>
      <c r="P97">
        <f>IF(COUNT(H97:O97)=7,SUM(H97:O97)-MIN(H97:O97),IF(COUNT(H97:O97)=8,SUM(H97:O97)-MIN(H97:O97)-SMALL(H97:O97,2),SUM(H97:O97)))</f>
        <v>26</v>
      </c>
      <c r="Q97">
        <f>COUNT(H97:O97)</f>
        <v>1</v>
      </c>
    </row>
    <row r="98" spans="1:17" hidden="1" x14ac:dyDescent="0.35">
      <c r="A98">
        <f t="shared" ref="A98:A102" si="7">A97+1</f>
        <v>16</v>
      </c>
      <c r="C98" t="s">
        <v>596</v>
      </c>
      <c r="D98" t="s">
        <v>301</v>
      </c>
      <c r="E98" t="s">
        <v>20</v>
      </c>
      <c r="G98" s="5" t="s">
        <v>141</v>
      </c>
      <c r="P98" s="2">
        <f t="shared" ref="P98:P102" si="8">IF(COUNT(H98:O98)=7,SUM(H98:O98)-MIN(H98:O98),IF(COUNT(H98:O98)=8,SUM(H98:O98)-MIN(H98:O98)-SMALL(H98:O98,2),SUM(H98:O98)))</f>
        <v>0</v>
      </c>
      <c r="Q98" s="2">
        <f t="shared" ref="Q98:Q102" si="9">COUNT(H98:O98)</f>
        <v>0</v>
      </c>
    </row>
    <row r="99" spans="1:17" hidden="1" x14ac:dyDescent="0.35">
      <c r="A99">
        <f t="shared" si="7"/>
        <v>17</v>
      </c>
      <c r="C99" t="s">
        <v>2</v>
      </c>
      <c r="D99" t="s">
        <v>272</v>
      </c>
      <c r="E99" t="s">
        <v>32</v>
      </c>
      <c r="G99" s="5" t="s">
        <v>141</v>
      </c>
      <c r="P99">
        <f t="shared" si="8"/>
        <v>0</v>
      </c>
      <c r="Q99">
        <f t="shared" si="9"/>
        <v>0</v>
      </c>
    </row>
    <row r="100" spans="1:17" hidden="1" x14ac:dyDescent="0.35">
      <c r="A100">
        <f t="shared" si="7"/>
        <v>18</v>
      </c>
      <c r="C100" t="s">
        <v>700</v>
      </c>
      <c r="D100" t="s">
        <v>391</v>
      </c>
      <c r="E100" t="s">
        <v>239</v>
      </c>
      <c r="G100" s="5" t="s">
        <v>141</v>
      </c>
      <c r="P100">
        <f t="shared" si="8"/>
        <v>0</v>
      </c>
      <c r="Q100">
        <f t="shared" si="9"/>
        <v>0</v>
      </c>
    </row>
    <row r="101" spans="1:17" hidden="1" x14ac:dyDescent="0.35">
      <c r="A101">
        <f t="shared" si="7"/>
        <v>19</v>
      </c>
      <c r="C101" t="s">
        <v>583</v>
      </c>
      <c r="D101" t="s">
        <v>584</v>
      </c>
      <c r="E101" t="s">
        <v>15</v>
      </c>
      <c r="G101" s="5" t="s">
        <v>141</v>
      </c>
      <c r="P101">
        <f t="shared" si="8"/>
        <v>0</v>
      </c>
      <c r="Q101">
        <f t="shared" si="9"/>
        <v>0</v>
      </c>
    </row>
    <row r="102" spans="1:17" hidden="1" x14ac:dyDescent="0.35">
      <c r="A102">
        <f t="shared" si="7"/>
        <v>20</v>
      </c>
      <c r="C102" s="8" t="s">
        <v>574</v>
      </c>
      <c r="D102" t="s">
        <v>575</v>
      </c>
      <c r="E102" t="s">
        <v>576</v>
      </c>
      <c r="G102" s="5" t="s">
        <v>141</v>
      </c>
      <c r="P102">
        <f t="shared" si="8"/>
        <v>0</v>
      </c>
      <c r="Q102">
        <f t="shared" si="9"/>
        <v>0</v>
      </c>
    </row>
    <row r="103" spans="1:17" x14ac:dyDescent="0.35">
      <c r="G103" s="5"/>
    </row>
    <row r="104" spans="1:17" ht="13.5" customHeight="1" x14ac:dyDescent="0.35">
      <c r="C104" t="s">
        <v>217</v>
      </c>
      <c r="G104" s="5"/>
    </row>
    <row r="105" spans="1:17" x14ac:dyDescent="0.35">
      <c r="A105" s="2">
        <f>A104+1</f>
        <v>1</v>
      </c>
      <c r="B105" s="2"/>
      <c r="C105" s="2" t="s">
        <v>586</v>
      </c>
      <c r="D105" s="2" t="s">
        <v>99</v>
      </c>
      <c r="E105" s="2" t="s">
        <v>32</v>
      </c>
      <c r="F105" s="2"/>
      <c r="G105" s="6" t="s">
        <v>171</v>
      </c>
      <c r="H105" s="2">
        <v>44</v>
      </c>
      <c r="I105" s="2"/>
      <c r="J105" s="2">
        <v>50</v>
      </c>
      <c r="K105" s="2">
        <v>47</v>
      </c>
      <c r="L105" s="2">
        <v>50</v>
      </c>
      <c r="M105" s="2"/>
      <c r="N105" s="2">
        <v>50</v>
      </c>
      <c r="O105" s="2">
        <v>50</v>
      </c>
      <c r="P105" s="2">
        <f>IF(COUNT(H105:O105)=7,SUM(H105:O105)-MIN(H105:O105),IF(COUNT(H105:O105)=8,SUM(H105:O105)-MIN(H105:O105)-SMALL(H105:O105,2),SUM(H105:O105)))</f>
        <v>291</v>
      </c>
      <c r="Q105" s="2">
        <f>COUNT(H105:O105)</f>
        <v>6</v>
      </c>
    </row>
    <row r="106" spans="1:17" s="3" customFormat="1" x14ac:dyDescent="0.35">
      <c r="A106" s="3">
        <f>A105+1</f>
        <v>2</v>
      </c>
      <c r="C106" s="3" t="s">
        <v>604</v>
      </c>
      <c r="D106" s="3" t="s">
        <v>140</v>
      </c>
      <c r="E106" s="3" t="s">
        <v>139</v>
      </c>
      <c r="G106" s="7" t="s">
        <v>171</v>
      </c>
      <c r="H106" s="3">
        <v>41</v>
      </c>
      <c r="I106" s="3">
        <v>47</v>
      </c>
      <c r="J106" s="3">
        <v>38</v>
      </c>
      <c r="K106" s="3">
        <v>38</v>
      </c>
      <c r="L106" s="3">
        <v>44</v>
      </c>
      <c r="N106" s="3">
        <v>41</v>
      </c>
      <c r="O106" s="3">
        <v>44</v>
      </c>
      <c r="P106" s="3">
        <f>IF(COUNT(H106:O106)=7,SUM(H106:O106)-MIN(H106:O106),IF(COUNT(H106:O106)=8,SUM(H106:O106)-MIN(H106:O106)-SMALL(H106:O106,2),SUM(H106:O106)))</f>
        <v>255</v>
      </c>
      <c r="Q106" s="3">
        <f>COUNT(H106:O106)</f>
        <v>7</v>
      </c>
    </row>
    <row r="107" spans="1:17" s="3" customFormat="1" x14ac:dyDescent="0.35">
      <c r="A107" s="3">
        <f>A106+1</f>
        <v>3</v>
      </c>
      <c r="C107" s="3" t="s">
        <v>605</v>
      </c>
      <c r="D107" s="3" t="s">
        <v>606</v>
      </c>
      <c r="E107" s="3" t="s">
        <v>12</v>
      </c>
      <c r="G107" s="7" t="s">
        <v>171</v>
      </c>
      <c r="H107" s="3">
        <v>38</v>
      </c>
      <c r="I107" s="3">
        <v>44</v>
      </c>
      <c r="J107" s="3">
        <v>35</v>
      </c>
      <c r="K107" s="3">
        <v>35</v>
      </c>
      <c r="N107" s="3">
        <v>44</v>
      </c>
      <c r="O107" s="3">
        <v>41</v>
      </c>
      <c r="P107" s="3">
        <f>IF(COUNT(H107:O107)=7,SUM(H107:O107)-MIN(H107:O107),IF(COUNT(H107:O107)=8,SUM(H107:O107)-MIN(H107:O107)-SMALL(H107:O107,2),SUM(H107:O107)))</f>
        <v>237</v>
      </c>
      <c r="Q107" s="3">
        <f>COUNT(H107:O107)</f>
        <v>6</v>
      </c>
    </row>
    <row r="108" spans="1:17" x14ac:dyDescent="0.35">
      <c r="A108" s="3">
        <f>A107+1</f>
        <v>4</v>
      </c>
      <c r="B108" s="3"/>
      <c r="C108" s="3" t="s">
        <v>585</v>
      </c>
      <c r="D108" s="3" t="s">
        <v>357</v>
      </c>
      <c r="E108" s="3" t="s">
        <v>32</v>
      </c>
      <c r="F108" s="3"/>
      <c r="G108" s="7" t="s">
        <v>171</v>
      </c>
      <c r="H108" s="3">
        <v>35</v>
      </c>
      <c r="I108" s="3">
        <v>38</v>
      </c>
      <c r="J108" s="3">
        <v>32</v>
      </c>
      <c r="K108" s="3">
        <v>32</v>
      </c>
      <c r="L108" s="3">
        <v>41</v>
      </c>
      <c r="M108" s="3"/>
      <c r="N108" s="3"/>
      <c r="O108" s="3"/>
      <c r="P108" s="3">
        <f>IF(COUNT(H108:O108)=7,SUM(H108:O108)-MIN(H108:O108),IF(COUNT(H108:O108)=8,SUM(H108:O108)-MIN(H108:O108)-SMALL(H108:O108,2),SUM(H108:O108)))</f>
        <v>178</v>
      </c>
      <c r="Q108" s="3">
        <f>COUNT(H108:O108)</f>
        <v>5</v>
      </c>
    </row>
    <row r="109" spans="1:17" s="3" customFormat="1" x14ac:dyDescent="0.35">
      <c r="A109" s="3">
        <f>A108+1</f>
        <v>5</v>
      </c>
      <c r="B109"/>
      <c r="C109" t="s">
        <v>601</v>
      </c>
      <c r="D109" t="s">
        <v>602</v>
      </c>
      <c r="E109" t="s">
        <v>636</v>
      </c>
      <c r="F109"/>
      <c r="G109" s="5" t="s">
        <v>171</v>
      </c>
      <c r="H109"/>
      <c r="I109"/>
      <c r="J109">
        <v>41</v>
      </c>
      <c r="K109">
        <v>41</v>
      </c>
      <c r="L109"/>
      <c r="M109"/>
      <c r="N109">
        <v>47</v>
      </c>
      <c r="O109">
        <v>47</v>
      </c>
      <c r="P109">
        <f>IF(COUNT(H109:O109)=7,SUM(H109:O109)-MIN(H109:O109),IF(COUNT(H109:O109)=8,SUM(H109:O109)-MIN(H109:O109)-SMALL(H109:O109,2),SUM(H109:O109)))</f>
        <v>176</v>
      </c>
      <c r="Q109">
        <f>COUNT(H109:O109)</f>
        <v>4</v>
      </c>
    </row>
    <row r="110" spans="1:17" x14ac:dyDescent="0.35">
      <c r="A110">
        <f>A109+1</f>
        <v>6</v>
      </c>
      <c r="C110" t="s">
        <v>635</v>
      </c>
      <c r="D110" t="s">
        <v>373</v>
      </c>
      <c r="E110" t="s">
        <v>56</v>
      </c>
      <c r="G110" s="5" t="s">
        <v>171</v>
      </c>
      <c r="H110">
        <v>50</v>
      </c>
      <c r="J110">
        <v>47</v>
      </c>
      <c r="K110">
        <v>50</v>
      </c>
      <c r="P110">
        <f>IF(COUNT(H110:O110)=7,SUM(H110:O110)-MIN(H110:O110),IF(COUNT(H110:O110)=8,SUM(H110:O110)-MIN(H110:O110)-SMALL(H110:O110,2),SUM(H110:O110)))</f>
        <v>147</v>
      </c>
      <c r="Q110">
        <f>COUNT(H110:O110)</f>
        <v>3</v>
      </c>
    </row>
    <row r="111" spans="1:17" x14ac:dyDescent="0.35">
      <c r="A111" s="3">
        <f>A110+1</f>
        <v>7</v>
      </c>
      <c r="C111" t="s">
        <v>763</v>
      </c>
      <c r="D111" t="s">
        <v>112</v>
      </c>
      <c r="E111" t="s">
        <v>56</v>
      </c>
      <c r="G111" s="5" t="s">
        <v>171</v>
      </c>
      <c r="H111">
        <v>47</v>
      </c>
      <c r="J111">
        <v>44</v>
      </c>
      <c r="K111">
        <v>44</v>
      </c>
      <c r="P111">
        <f>IF(COUNT(H111:O111)=7,SUM(H111:O111)-MIN(H111:O111),IF(COUNT(H111:O111)=8,SUM(H111:O111)-MIN(H111:O111)-SMALL(H111:O111,2),SUM(H111:O111)))</f>
        <v>135</v>
      </c>
      <c r="Q111">
        <f>COUNT(H111:O111)</f>
        <v>3</v>
      </c>
    </row>
    <row r="112" spans="1:17" x14ac:dyDescent="0.35">
      <c r="A112" s="3">
        <v>7</v>
      </c>
      <c r="C112" t="s">
        <v>608</v>
      </c>
      <c r="D112" t="s">
        <v>122</v>
      </c>
      <c r="E112" t="s">
        <v>636</v>
      </c>
      <c r="G112" s="5" t="s">
        <v>171</v>
      </c>
      <c r="I112">
        <v>50</v>
      </c>
      <c r="L112">
        <v>47</v>
      </c>
      <c r="N112">
        <v>38</v>
      </c>
      <c r="P112">
        <f>IF(COUNT(H112:O112)=7,SUM(H112:O112)-MIN(H112:O112),IF(COUNT(H112:O112)=8,SUM(H112:O112)-MIN(H112:O112)-SMALL(H112:O112,2),SUM(H112:O112)))</f>
        <v>135</v>
      </c>
      <c r="Q112">
        <f>COUNT(H112:O112)</f>
        <v>3</v>
      </c>
    </row>
    <row r="113" spans="1:17" x14ac:dyDescent="0.35">
      <c r="A113" s="3">
        <v>9</v>
      </c>
      <c r="C113" t="s">
        <v>609</v>
      </c>
      <c r="D113" t="s">
        <v>610</v>
      </c>
      <c r="E113" t="s">
        <v>12</v>
      </c>
      <c r="G113" s="5" t="s">
        <v>171</v>
      </c>
      <c r="I113">
        <v>41</v>
      </c>
      <c r="P113">
        <f>IF(COUNT(H113:O113)=7,SUM(H113:O113)-MIN(H113:O113),IF(COUNT(H113:O113)=8,SUM(H113:O113)-MIN(H113:O113)-SMALL(H113:O113,2),SUM(H113:O113)))</f>
        <v>41</v>
      </c>
      <c r="Q113">
        <f>COUNT(H113:O113)</f>
        <v>1</v>
      </c>
    </row>
    <row r="114" spans="1:17" hidden="1" x14ac:dyDescent="0.35">
      <c r="A114" s="3">
        <f t="shared" ref="A114:A120" si="10">A113+1</f>
        <v>10</v>
      </c>
      <c r="C114" t="s">
        <v>601</v>
      </c>
      <c r="D114" t="s">
        <v>602</v>
      </c>
      <c r="E114" t="s">
        <v>603</v>
      </c>
      <c r="G114" s="5" t="s">
        <v>171</v>
      </c>
      <c r="P114">
        <f t="shared" ref="P114:P120" si="11">IF(COUNT(H114:O114)=7,SUM(H114:O114)-MIN(H114:O114),IF(COUNT(H114:O114)=8,SUM(H114:O114)-MIN(H114:O114)-SMALL(H114:O114,2),SUM(H114:O114)))</f>
        <v>0</v>
      </c>
      <c r="Q114" s="2">
        <f t="shared" ref="Q114:Q120" si="12">COUNT(H114:O114)</f>
        <v>0</v>
      </c>
    </row>
    <row r="115" spans="1:17" hidden="1" x14ac:dyDescent="0.35">
      <c r="A115" s="3">
        <f t="shared" si="10"/>
        <v>11</v>
      </c>
      <c r="C115" t="s">
        <v>587</v>
      </c>
      <c r="D115" t="s">
        <v>588</v>
      </c>
      <c r="E115" t="s">
        <v>32</v>
      </c>
      <c r="G115" s="5" t="s">
        <v>171</v>
      </c>
      <c r="P115">
        <f t="shared" si="11"/>
        <v>0</v>
      </c>
      <c r="Q115">
        <f t="shared" si="12"/>
        <v>0</v>
      </c>
    </row>
    <row r="116" spans="1:17" hidden="1" x14ac:dyDescent="0.35">
      <c r="A116" s="3">
        <f t="shared" si="10"/>
        <v>12</v>
      </c>
      <c r="C116" t="s">
        <v>720</v>
      </c>
      <c r="D116" t="s">
        <v>232</v>
      </c>
      <c r="E116" t="s">
        <v>233</v>
      </c>
      <c r="G116" s="5" t="s">
        <v>171</v>
      </c>
      <c r="P116">
        <f t="shared" si="11"/>
        <v>0</v>
      </c>
      <c r="Q116">
        <f t="shared" si="12"/>
        <v>0</v>
      </c>
    </row>
    <row r="117" spans="1:17" hidden="1" x14ac:dyDescent="0.35">
      <c r="A117" s="3">
        <f t="shared" si="10"/>
        <v>13</v>
      </c>
      <c r="C117" t="s">
        <v>637</v>
      </c>
      <c r="D117" t="s">
        <v>620</v>
      </c>
      <c r="E117" t="s">
        <v>56</v>
      </c>
      <c r="G117" s="5" t="s">
        <v>171</v>
      </c>
      <c r="P117">
        <f t="shared" si="11"/>
        <v>0</v>
      </c>
      <c r="Q117">
        <f t="shared" si="12"/>
        <v>0</v>
      </c>
    </row>
    <row r="118" spans="1:17" hidden="1" x14ac:dyDescent="0.35">
      <c r="A118" s="3">
        <f t="shared" si="10"/>
        <v>14</v>
      </c>
      <c r="C118" t="s">
        <v>607</v>
      </c>
      <c r="D118" t="s">
        <v>179</v>
      </c>
      <c r="E118" t="s">
        <v>12</v>
      </c>
      <c r="G118" s="5" t="s">
        <v>171</v>
      </c>
      <c r="P118">
        <f t="shared" si="11"/>
        <v>0</v>
      </c>
      <c r="Q118">
        <f t="shared" si="12"/>
        <v>0</v>
      </c>
    </row>
    <row r="119" spans="1:17" hidden="1" x14ac:dyDescent="0.35">
      <c r="A119" s="3">
        <f t="shared" si="10"/>
        <v>15</v>
      </c>
      <c r="C119" t="s">
        <v>649</v>
      </c>
      <c r="D119" t="s">
        <v>650</v>
      </c>
      <c r="E119" t="s">
        <v>20</v>
      </c>
      <c r="G119" s="5" t="s">
        <v>171</v>
      </c>
      <c r="P119">
        <f t="shared" si="11"/>
        <v>0</v>
      </c>
      <c r="Q119">
        <f t="shared" si="12"/>
        <v>0</v>
      </c>
    </row>
    <row r="120" spans="1:17" hidden="1" x14ac:dyDescent="0.35">
      <c r="A120" s="3">
        <f t="shared" si="10"/>
        <v>16</v>
      </c>
      <c r="C120" t="s">
        <v>651</v>
      </c>
      <c r="D120" t="s">
        <v>652</v>
      </c>
      <c r="E120" t="s">
        <v>96</v>
      </c>
      <c r="G120" s="5" t="s">
        <v>171</v>
      </c>
      <c r="P120">
        <f t="shared" si="11"/>
        <v>0</v>
      </c>
      <c r="Q120">
        <f t="shared" si="12"/>
        <v>0</v>
      </c>
    </row>
    <row r="121" spans="1:17" x14ac:dyDescent="0.35">
      <c r="G121" s="5"/>
    </row>
    <row r="122" spans="1:17" x14ac:dyDescent="0.35">
      <c r="G122" s="5"/>
    </row>
    <row r="123" spans="1:17" x14ac:dyDescent="0.35">
      <c r="C123" t="s">
        <v>216</v>
      </c>
      <c r="G123" s="5"/>
    </row>
    <row r="124" spans="1:17" x14ac:dyDescent="0.35">
      <c r="A124" s="2">
        <f>A123+1</f>
        <v>1</v>
      </c>
      <c r="B124" s="2"/>
      <c r="C124" s="2" t="s">
        <v>619</v>
      </c>
      <c r="D124" s="2" t="s">
        <v>620</v>
      </c>
      <c r="E124" s="2" t="s">
        <v>56</v>
      </c>
      <c r="F124" s="2"/>
      <c r="G124" s="6" t="s">
        <v>160</v>
      </c>
      <c r="H124" s="2">
        <v>50</v>
      </c>
      <c r="I124" s="2">
        <v>50</v>
      </c>
      <c r="J124" s="2">
        <v>47</v>
      </c>
      <c r="K124" s="2">
        <v>44</v>
      </c>
      <c r="L124" s="2">
        <v>41</v>
      </c>
      <c r="M124" s="2"/>
      <c r="N124" s="2">
        <v>50</v>
      </c>
      <c r="O124" s="2">
        <v>47</v>
      </c>
      <c r="P124" s="2">
        <f>IF(COUNT(H124:O124)=7,SUM(H124:O124)-MIN(H124:O124),IF(COUNT(H124:O124)=8,SUM(H124:O124)-MIN(H124:O124)-SMALL(H124:O124,2),SUM(H124:O124)))</f>
        <v>288</v>
      </c>
      <c r="Q124" s="2">
        <f>COUNT(H124:O124)</f>
        <v>7</v>
      </c>
    </row>
    <row r="125" spans="1:17" x14ac:dyDescent="0.35">
      <c r="A125">
        <v>2</v>
      </c>
      <c r="C125" t="s">
        <v>527</v>
      </c>
      <c r="D125" t="s">
        <v>528</v>
      </c>
      <c r="E125" t="s">
        <v>15</v>
      </c>
      <c r="G125" s="5" t="s">
        <v>160</v>
      </c>
      <c r="H125">
        <v>35</v>
      </c>
      <c r="J125">
        <v>44</v>
      </c>
      <c r="K125">
        <v>47</v>
      </c>
      <c r="L125">
        <v>47</v>
      </c>
      <c r="N125">
        <v>44</v>
      </c>
      <c r="O125">
        <v>41</v>
      </c>
      <c r="P125">
        <f>IF(COUNT(H125:O125)=7,SUM(H125:O125)-MIN(H125:O125),IF(COUNT(H125:O125)=8,SUM(H125:O125)-MIN(H125:O125)-SMALL(H125:O125,2),SUM(H125:O125)))</f>
        <v>258</v>
      </c>
      <c r="Q125">
        <f>COUNT(H125:O125)</f>
        <v>6</v>
      </c>
    </row>
    <row r="126" spans="1:17" x14ac:dyDescent="0.35">
      <c r="A126">
        <v>3</v>
      </c>
      <c r="C126" t="s">
        <v>542</v>
      </c>
      <c r="D126" t="s">
        <v>8</v>
      </c>
      <c r="E126" t="s">
        <v>9</v>
      </c>
      <c r="G126" s="5" t="s">
        <v>160</v>
      </c>
      <c r="H126">
        <v>44</v>
      </c>
      <c r="J126">
        <v>41</v>
      </c>
      <c r="K126">
        <v>41</v>
      </c>
      <c r="L126">
        <v>38</v>
      </c>
      <c r="N126">
        <v>41</v>
      </c>
      <c r="O126">
        <v>50</v>
      </c>
      <c r="P126">
        <f>IF(COUNT(H126:O126)=7,SUM(H126:O126)-MIN(H126:O126),IF(COUNT(H126:O126)=8,SUM(H126:O126)-MIN(H126:O126)-SMALL(H126:O126,2),SUM(H126:O126)))</f>
        <v>255</v>
      </c>
      <c r="Q126">
        <f>COUNT(H126:O126)</f>
        <v>6</v>
      </c>
    </row>
    <row r="127" spans="1:17" x14ac:dyDescent="0.35">
      <c r="A127">
        <v>4</v>
      </c>
      <c r="C127" t="s">
        <v>570</v>
      </c>
      <c r="D127" t="s">
        <v>537</v>
      </c>
      <c r="E127" t="s">
        <v>15</v>
      </c>
      <c r="G127" s="5" t="s">
        <v>160</v>
      </c>
      <c r="H127">
        <v>47</v>
      </c>
      <c r="J127">
        <v>50</v>
      </c>
      <c r="K127">
        <v>50</v>
      </c>
      <c r="L127">
        <v>50</v>
      </c>
      <c r="O127">
        <v>44</v>
      </c>
      <c r="P127">
        <f>IF(COUNT(H127:O127)=7,SUM(H127:O127)-MIN(H127:O127),IF(COUNT(H127:O127)=8,SUM(H127:O127)-MIN(H127:O127)-SMALL(H127:O127,2),SUM(H127:O127)))</f>
        <v>241</v>
      </c>
      <c r="Q127">
        <f>COUNT(H127:O127)</f>
        <v>5</v>
      </c>
    </row>
    <row r="128" spans="1:17" x14ac:dyDescent="0.35">
      <c r="A128">
        <f>A127+1</f>
        <v>5</v>
      </c>
      <c r="B128" s="2"/>
      <c r="C128" t="s">
        <v>529</v>
      </c>
      <c r="D128" t="s">
        <v>398</v>
      </c>
      <c r="E128" t="s">
        <v>12</v>
      </c>
      <c r="G128" s="5" t="s">
        <v>160</v>
      </c>
      <c r="H128">
        <v>41</v>
      </c>
      <c r="I128">
        <v>44</v>
      </c>
      <c r="J128">
        <v>38</v>
      </c>
      <c r="K128">
        <v>38</v>
      </c>
      <c r="L128">
        <v>44</v>
      </c>
      <c r="P128">
        <f>IF(COUNT(H128:O128)=7,SUM(H128:O128)-MIN(H128:O128),IF(COUNT(H128:O128)=8,SUM(H128:O128)-MIN(H128:O128)-SMALL(H128:O128,2),SUM(H128:O128)))</f>
        <v>205</v>
      </c>
      <c r="Q128">
        <f>COUNT(H128:O128)</f>
        <v>5</v>
      </c>
    </row>
    <row r="129" spans="1:17" x14ac:dyDescent="0.35">
      <c r="A129">
        <f>A128+1</f>
        <v>6</v>
      </c>
      <c r="C129" t="s">
        <v>13</v>
      </c>
      <c r="D129" t="s">
        <v>530</v>
      </c>
      <c r="E129" t="s">
        <v>14</v>
      </c>
      <c r="G129" s="5" t="s">
        <v>160</v>
      </c>
      <c r="I129">
        <v>47</v>
      </c>
      <c r="J129">
        <v>30</v>
      </c>
      <c r="K129">
        <v>32</v>
      </c>
      <c r="O129">
        <v>38</v>
      </c>
      <c r="P129">
        <f>IF(COUNT(H129:O129)=7,SUM(H129:O129)-MIN(H129:O129),IF(COUNT(H129:O129)=8,SUM(H129:O129)-MIN(H129:O129)-SMALL(H129:O129,2),SUM(H129:O129)))</f>
        <v>147</v>
      </c>
      <c r="Q129">
        <f>COUNT(H129:O129)</f>
        <v>4</v>
      </c>
    </row>
    <row r="130" spans="1:17" x14ac:dyDescent="0.35">
      <c r="A130">
        <f>A129+1</f>
        <v>7</v>
      </c>
      <c r="C130" t="s">
        <v>617</v>
      </c>
      <c r="D130" t="s">
        <v>618</v>
      </c>
      <c r="E130" t="s">
        <v>56</v>
      </c>
      <c r="G130" s="5" t="s">
        <v>160</v>
      </c>
      <c r="H130">
        <v>32</v>
      </c>
      <c r="J130">
        <v>35</v>
      </c>
      <c r="L130">
        <v>35</v>
      </c>
      <c r="N130">
        <v>35</v>
      </c>
      <c r="P130">
        <f>IF(COUNT(H130:O130)=7,SUM(H130:O130)-MIN(H130:O130),IF(COUNT(H130:O130)=8,SUM(H130:O130)-MIN(H130:O130)-SMALL(H130:O130,2),SUM(H130:O130)))</f>
        <v>137</v>
      </c>
      <c r="Q130">
        <f>COUNT(H130:O130)</f>
        <v>4</v>
      </c>
    </row>
    <row r="131" spans="1:17" x14ac:dyDescent="0.35">
      <c r="A131">
        <f>A130+1</f>
        <v>8</v>
      </c>
      <c r="C131" t="s">
        <v>624</v>
      </c>
      <c r="D131" t="s">
        <v>373</v>
      </c>
      <c r="E131" t="s">
        <v>56</v>
      </c>
      <c r="G131" s="5" t="s">
        <v>160</v>
      </c>
      <c r="H131">
        <v>38</v>
      </c>
      <c r="J131">
        <v>32</v>
      </c>
      <c r="K131">
        <v>35</v>
      </c>
      <c r="P131">
        <f>IF(COUNT(H131:O131)=7,SUM(H131:O131)-MIN(H131:O131),IF(COUNT(H131:O131)=8,SUM(H131:O131)-MIN(H131:O131)-SMALL(H131:O131,2),SUM(H131:O131)))</f>
        <v>105</v>
      </c>
      <c r="Q131">
        <f>COUNT(H131:O131)</f>
        <v>3</v>
      </c>
    </row>
    <row r="132" spans="1:17" x14ac:dyDescent="0.35">
      <c r="A132">
        <f>A131+1</f>
        <v>9</v>
      </c>
      <c r="C132" t="s">
        <v>545</v>
      </c>
      <c r="D132" t="s">
        <v>443</v>
      </c>
      <c r="E132" t="s">
        <v>12</v>
      </c>
      <c r="G132" s="5" t="s">
        <v>160</v>
      </c>
      <c r="H132">
        <v>26</v>
      </c>
      <c r="I132">
        <v>41</v>
      </c>
      <c r="P132">
        <f>IF(COUNT(H132:O132)=7,SUM(H132:O132)-MIN(H132:O132),IF(COUNT(H132:O132)=8,SUM(H132:O132)-MIN(H132:O132)-SMALL(H132:O132,2),SUM(H132:O132)))</f>
        <v>67</v>
      </c>
      <c r="Q132">
        <f>COUNT(H132:O132)</f>
        <v>2</v>
      </c>
    </row>
    <row r="133" spans="1:17" x14ac:dyDescent="0.35">
      <c r="A133">
        <f>A132+1</f>
        <v>10</v>
      </c>
      <c r="C133" t="s">
        <v>834</v>
      </c>
      <c r="D133" t="s">
        <v>835</v>
      </c>
      <c r="E133" t="s">
        <v>836</v>
      </c>
      <c r="G133" s="5" t="s">
        <v>160</v>
      </c>
      <c r="N133">
        <v>47</v>
      </c>
      <c r="P133">
        <f>IF(COUNT(H133:O133)=7,SUM(H133:O133)-MIN(H133:O133),IF(COUNT(H133:O133)=8,SUM(H133:O133)-MIN(H133:O133)-SMALL(H133:O133,2),SUM(H133:O133)))</f>
        <v>47</v>
      </c>
      <c r="Q133">
        <f>COUNT(H133:O133)</f>
        <v>1</v>
      </c>
    </row>
    <row r="134" spans="1:17" x14ac:dyDescent="0.35">
      <c r="A134">
        <f>A133+1</f>
        <v>11</v>
      </c>
      <c r="C134" t="s">
        <v>837</v>
      </c>
      <c r="D134" t="s">
        <v>357</v>
      </c>
      <c r="E134" t="s">
        <v>836</v>
      </c>
      <c r="G134" s="5" t="s">
        <v>160</v>
      </c>
      <c r="N134">
        <v>38</v>
      </c>
      <c r="P134">
        <f>IF(COUNT(H134:O134)=7,SUM(H134:O134)-MIN(H134:O134),IF(COUNT(H134:O134)=8,SUM(H134:O134)-MIN(H134:O134)-SMALL(H134:O134,2),SUM(H134:O134)))</f>
        <v>38</v>
      </c>
      <c r="Q134">
        <f>COUNT(H134:O134)</f>
        <v>1</v>
      </c>
    </row>
    <row r="135" spans="1:17" x14ac:dyDescent="0.35">
      <c r="A135">
        <f>A134+1</f>
        <v>12</v>
      </c>
      <c r="C135" t="s">
        <v>611</v>
      </c>
      <c r="D135" t="s">
        <v>612</v>
      </c>
      <c r="E135" t="s">
        <v>26</v>
      </c>
      <c r="G135" s="5" t="s">
        <v>160</v>
      </c>
      <c r="L135">
        <v>32</v>
      </c>
      <c r="P135">
        <f>IF(COUNT(H135:O135)=7,SUM(H135:O135)-MIN(H135:O135),IF(COUNT(H135:O135)=8,SUM(H135:O135)-MIN(H135:O135)-SMALL(H135:O135,2),SUM(H135:O135)))</f>
        <v>32</v>
      </c>
      <c r="Q135">
        <f>COUNT(H135:O135)</f>
        <v>1</v>
      </c>
    </row>
    <row r="136" spans="1:17" x14ac:dyDescent="0.35">
      <c r="A136">
        <v>12</v>
      </c>
      <c r="C136" t="s">
        <v>701</v>
      </c>
      <c r="D136" t="s">
        <v>627</v>
      </c>
      <c r="E136" t="s">
        <v>20</v>
      </c>
      <c r="G136" s="5" t="s">
        <v>160</v>
      </c>
      <c r="H136">
        <v>30</v>
      </c>
      <c r="P136">
        <f>IF(COUNT(H136:O136)=7,SUM(H136:O136)-MIN(H136:O136),IF(COUNT(H136:O136)=8,SUM(H136:O136)-MIN(H136:O136)-SMALL(H136:O136,2),SUM(H136:O136)))</f>
        <v>30</v>
      </c>
      <c r="Q136">
        <f>COUNT(H136:O136)</f>
        <v>1</v>
      </c>
    </row>
    <row r="137" spans="1:17" hidden="1" x14ac:dyDescent="0.35">
      <c r="A137">
        <f>A136+1</f>
        <v>13</v>
      </c>
      <c r="C137" t="s">
        <v>538</v>
      </c>
      <c r="D137" t="s">
        <v>539</v>
      </c>
      <c r="E137" t="s">
        <v>9</v>
      </c>
      <c r="G137" s="5" t="s">
        <v>160</v>
      </c>
      <c r="P137">
        <f>IF(COUNT(H137:O137)=7,SUM(H137:O137)-MIN(H137:O137),IF(COUNT(H137:O137)=8,SUM(H137:O137)-MIN(H137:O137)-SMALL(H137:O137,2),SUM(H137:O137)))</f>
        <v>0</v>
      </c>
      <c r="Q137">
        <f>COUNT(H137:O137)</f>
        <v>0</v>
      </c>
    </row>
    <row r="138" spans="1:17" hidden="1" x14ac:dyDescent="0.35">
      <c r="A138">
        <f>A137+1</f>
        <v>14</v>
      </c>
      <c r="C138" t="s">
        <v>543</v>
      </c>
      <c r="D138" t="s">
        <v>544</v>
      </c>
      <c r="E138" t="s">
        <v>40</v>
      </c>
      <c r="G138" s="5" t="s">
        <v>160</v>
      </c>
      <c r="P138">
        <f>IF(COUNT(H138:O138)=7,SUM(H138:O138)-MIN(H138:O138),IF(COUNT(H138:O138)=8,SUM(H138:O138)-MIN(H138:O138)-SMALL(H138:O138,2),SUM(H138:O138)))</f>
        <v>0</v>
      </c>
      <c r="Q138">
        <f>COUNT(H138:O138)</f>
        <v>0</v>
      </c>
    </row>
    <row r="139" spans="1:17" hidden="1" x14ac:dyDescent="0.35">
      <c r="A139">
        <f>A138+1</f>
        <v>15</v>
      </c>
      <c r="C139" t="s">
        <v>540</v>
      </c>
      <c r="D139" t="s">
        <v>541</v>
      </c>
      <c r="E139" t="s">
        <v>20</v>
      </c>
      <c r="G139" s="5" t="s">
        <v>160</v>
      </c>
      <c r="P139">
        <f>IF(COUNT(H139:O139)=7,SUM(H139:O139)-MIN(H139:O139),IF(COUNT(H139:O139)=8,SUM(H139:O139)-MIN(H139:O139)-SMALL(H139:O139,2),SUM(H139:O139)))</f>
        <v>0</v>
      </c>
      <c r="Q139">
        <f>COUNT(H139:O139)</f>
        <v>0</v>
      </c>
    </row>
    <row r="140" spans="1:17" hidden="1" x14ac:dyDescent="0.35">
      <c r="A140">
        <f>A139+1</f>
        <v>16</v>
      </c>
      <c r="C140" t="s">
        <v>621</v>
      </c>
      <c r="D140" t="s">
        <v>622</v>
      </c>
      <c r="E140" t="s">
        <v>623</v>
      </c>
      <c r="G140" s="5" t="s">
        <v>160</v>
      </c>
      <c r="P140">
        <f>IF(COUNT(H140:O140)=7,SUM(H140:O140)-MIN(H140:O140),IF(COUNT(H140:O140)=8,SUM(H140:O140)-MIN(H140:O140)-SMALL(H140:O140,2),SUM(H140:O140)))</f>
        <v>0</v>
      </c>
      <c r="Q140">
        <f>COUNT(H140:O140)</f>
        <v>0</v>
      </c>
    </row>
    <row r="141" spans="1:17" hidden="1" x14ac:dyDescent="0.35">
      <c r="A141">
        <f>A140+1</f>
        <v>17</v>
      </c>
      <c r="C141" t="s">
        <v>559</v>
      </c>
      <c r="D141" t="s">
        <v>560</v>
      </c>
      <c r="E141" t="s">
        <v>23</v>
      </c>
      <c r="G141" s="5" t="s">
        <v>160</v>
      </c>
      <c r="P141">
        <f>IF(COUNT(H141:O141)=7,SUM(H141:O141)-MIN(H141:O141),IF(COUNT(H141:O141)=8,SUM(H141:O141)-MIN(H141:O141)-SMALL(H141:O141,2),SUM(H141:O141)))</f>
        <v>0</v>
      </c>
      <c r="Q141">
        <f>COUNT(H141:O141)</f>
        <v>0</v>
      </c>
    </row>
    <row r="142" spans="1:17" hidden="1" x14ac:dyDescent="0.35">
      <c r="A142">
        <f>A141+1</f>
        <v>18</v>
      </c>
      <c r="C142" t="s">
        <v>562</v>
      </c>
      <c r="D142" t="s">
        <v>563</v>
      </c>
      <c r="E142" t="s">
        <v>23</v>
      </c>
      <c r="G142" s="5" t="s">
        <v>160</v>
      </c>
      <c r="P142">
        <f>IF(COUNT(H142:O142)=7,SUM(H142:O142)-MIN(H142:O142),IF(COUNT(H142:O142)=8,SUM(H142:O142)-MIN(H142:O142)-SMALL(H142:O142,2),SUM(H142:O142)))</f>
        <v>0</v>
      </c>
      <c r="Q142">
        <f>COUNT(H142:O142)</f>
        <v>0</v>
      </c>
    </row>
    <row r="143" spans="1:17" x14ac:dyDescent="0.35">
      <c r="A143">
        <v>14</v>
      </c>
      <c r="C143" t="s">
        <v>561</v>
      </c>
      <c r="D143" t="s">
        <v>184</v>
      </c>
      <c r="E143" t="s">
        <v>23</v>
      </c>
      <c r="G143" s="5" t="s">
        <v>160</v>
      </c>
      <c r="L143">
        <v>30</v>
      </c>
      <c r="P143">
        <f>IF(COUNT(H143:O143)=7,SUM(H143:O143)-MIN(H143:O143),IF(COUNT(H143:O143)=8,SUM(H143:O143)-MIN(H143:O143)-SMALL(H143:O143,2),SUM(H143:O143)))</f>
        <v>30</v>
      </c>
      <c r="Q143">
        <f>COUNT(H143:O143)</f>
        <v>1</v>
      </c>
    </row>
    <row r="144" spans="1:17" x14ac:dyDescent="0.35">
      <c r="A144">
        <f>A143+1</f>
        <v>15</v>
      </c>
      <c r="C144" t="s">
        <v>690</v>
      </c>
      <c r="D144" t="s">
        <v>691</v>
      </c>
      <c r="E144" t="s">
        <v>159</v>
      </c>
      <c r="G144" s="5" t="s">
        <v>160</v>
      </c>
      <c r="H144">
        <v>28</v>
      </c>
      <c r="P144">
        <f>IF(COUNT(H144:O144)=7,SUM(H144:O144)-MIN(H144:O144),IF(COUNT(H144:O144)=8,SUM(H144:O144)-MIN(H144:O144)-SMALL(H144:O144,2),SUM(H144:O144)))</f>
        <v>28</v>
      </c>
      <c r="Q144">
        <f>COUNT(H144:O144)</f>
        <v>1</v>
      </c>
    </row>
    <row r="145" spans="1:17" x14ac:dyDescent="0.35">
      <c r="G145" s="5"/>
    </row>
    <row r="146" spans="1:17" x14ac:dyDescent="0.35">
      <c r="C146" t="s">
        <v>218</v>
      </c>
      <c r="G146" s="5"/>
    </row>
    <row r="147" spans="1:17" x14ac:dyDescent="0.35">
      <c r="A147" s="2">
        <f>A146+1</f>
        <v>1</v>
      </c>
      <c r="B147" s="2"/>
      <c r="C147" s="2" t="s">
        <v>564</v>
      </c>
      <c r="D147" s="2" t="s">
        <v>55</v>
      </c>
      <c r="E147" s="2" t="s">
        <v>56</v>
      </c>
      <c r="F147" s="2"/>
      <c r="G147" s="6" t="s">
        <v>175</v>
      </c>
      <c r="H147" s="2">
        <v>44</v>
      </c>
      <c r="I147" s="2"/>
      <c r="J147" s="2">
        <v>44</v>
      </c>
      <c r="K147" s="2">
        <v>47</v>
      </c>
      <c r="L147" s="2">
        <v>50</v>
      </c>
      <c r="M147" s="2"/>
      <c r="N147" s="2">
        <v>50</v>
      </c>
      <c r="O147" s="2">
        <v>50</v>
      </c>
      <c r="P147" s="2">
        <f>IF(COUNT(H147:O147)=7,SUM(H147:O147)-MIN(H147:O147),IF(COUNT(H147:O147)=8,SUM(H147:O147)-MIN(H147:O147)-SMALL(H147:O147,2),SUM(H147:O147)))</f>
        <v>285</v>
      </c>
      <c r="Q147" s="2">
        <f>COUNT(H147:O147)</f>
        <v>6</v>
      </c>
    </row>
    <row r="148" spans="1:17" s="3" customFormat="1" x14ac:dyDescent="0.35">
      <c r="A148" s="3">
        <f t="shared" ref="A148:A151" si="13">A147+1</f>
        <v>2</v>
      </c>
      <c r="C148" s="3" t="s">
        <v>536</v>
      </c>
      <c r="D148" s="3" t="s">
        <v>235</v>
      </c>
      <c r="E148" s="3" t="s">
        <v>9</v>
      </c>
      <c r="G148" s="7" t="s">
        <v>175</v>
      </c>
      <c r="I148" s="3">
        <v>50</v>
      </c>
      <c r="J148" s="3">
        <v>47</v>
      </c>
      <c r="K148" s="3">
        <v>38</v>
      </c>
      <c r="L148" s="3">
        <v>47</v>
      </c>
      <c r="N148" s="3">
        <v>47</v>
      </c>
      <c r="P148" s="3">
        <f>IF(COUNT(H148:O148)=7,SUM(H148:O148)-MIN(H148:O148),IF(COUNT(H148:O148)=8,SUM(H148:O148)-MIN(H148:O148)-SMALL(H148:O148,2),SUM(H148:O148)))</f>
        <v>229</v>
      </c>
      <c r="Q148" s="3">
        <f>COUNT(H148:O148)</f>
        <v>5</v>
      </c>
    </row>
    <row r="149" spans="1:17" x14ac:dyDescent="0.35">
      <c r="A149" s="3">
        <f t="shared" si="13"/>
        <v>3</v>
      </c>
      <c r="C149" t="s">
        <v>630</v>
      </c>
      <c r="D149" t="s">
        <v>629</v>
      </c>
      <c r="E149" t="s">
        <v>56</v>
      </c>
      <c r="G149" s="5" t="s">
        <v>175</v>
      </c>
      <c r="H149">
        <v>50</v>
      </c>
      <c r="J149">
        <v>50</v>
      </c>
      <c r="K149">
        <v>50</v>
      </c>
      <c r="P149">
        <f>IF(COUNT(H149:O149)=7,SUM(H149:O149)-MIN(H149:O149),IF(COUNT(H149:O149)=8,SUM(H149:O149)-MIN(H149:O149)-SMALL(H149:O149,2),SUM(H149:O149)))</f>
        <v>150</v>
      </c>
      <c r="Q149">
        <f>COUNT(H149:O149)</f>
        <v>3</v>
      </c>
    </row>
    <row r="150" spans="1:17" x14ac:dyDescent="0.35">
      <c r="A150" s="3">
        <f t="shared" si="13"/>
        <v>4</v>
      </c>
      <c r="C150" t="s">
        <v>631</v>
      </c>
      <c r="D150" t="s">
        <v>632</v>
      </c>
      <c r="E150" t="s">
        <v>56</v>
      </c>
      <c r="G150" s="5" t="s">
        <v>175</v>
      </c>
      <c r="H150">
        <v>47</v>
      </c>
      <c r="J150">
        <v>41</v>
      </c>
      <c r="K150">
        <v>44</v>
      </c>
      <c r="P150">
        <f>IF(COUNT(H150:O150)=7,SUM(H150:O150)-MIN(H150:O150),IF(COUNT(H150:O150)=8,SUM(H150:O150)-MIN(H150:O150)-SMALL(H150:O150,2),SUM(H150:O150)))</f>
        <v>132</v>
      </c>
      <c r="Q150">
        <f>COUNT(H150:O150)</f>
        <v>3</v>
      </c>
    </row>
    <row r="151" spans="1:17" x14ac:dyDescent="0.35">
      <c r="A151" s="3">
        <f t="shared" si="13"/>
        <v>5</v>
      </c>
      <c r="C151" t="s">
        <v>531</v>
      </c>
      <c r="D151" t="s">
        <v>18</v>
      </c>
      <c r="E151" t="s">
        <v>12</v>
      </c>
      <c r="G151" s="5" t="s">
        <v>175</v>
      </c>
      <c r="K151">
        <v>41</v>
      </c>
      <c r="P151">
        <f>IF(COUNT(H151:O151)=7,SUM(H151:O151)-MIN(H151:O151),IF(COUNT(H151:O151)=8,SUM(H151:O151)-MIN(H151:O151)-SMALL(H151:O151,2),SUM(H151:O151)))</f>
        <v>41</v>
      </c>
      <c r="Q151">
        <f>COUNT(H151:O151)</f>
        <v>1</v>
      </c>
    </row>
    <row r="152" spans="1:17" hidden="1" x14ac:dyDescent="0.35">
      <c r="A152">
        <f t="shared" ref="A152:A158" si="14">A151+1</f>
        <v>6</v>
      </c>
      <c r="C152" t="s">
        <v>641</v>
      </c>
      <c r="D152" t="s">
        <v>618</v>
      </c>
      <c r="E152" t="s">
        <v>579</v>
      </c>
      <c r="G152" s="5" t="s">
        <v>175</v>
      </c>
      <c r="P152" s="2">
        <f t="shared" ref="P152:P158" si="15">IF(COUNT(H152:O152)=7,SUM(H152:O152)-MIN(H152:O152),IF(COUNT(H152:O152)=8,SUM(H152:O152)-MIN(H152:O152)-SMALL(H152:O152,2),SUM(H152:O152)))</f>
        <v>0</v>
      </c>
      <c r="Q152">
        <f t="shared" ref="Q152:Q158" si="16">COUNT(H152:O152)</f>
        <v>0</v>
      </c>
    </row>
    <row r="153" spans="1:17" hidden="1" x14ac:dyDescent="0.35">
      <c r="A153">
        <f t="shared" si="14"/>
        <v>7</v>
      </c>
      <c r="C153" t="s">
        <v>532</v>
      </c>
      <c r="D153" t="s">
        <v>533</v>
      </c>
      <c r="E153" t="s">
        <v>239</v>
      </c>
      <c r="G153" s="5" t="s">
        <v>175</v>
      </c>
      <c r="P153">
        <f t="shared" si="15"/>
        <v>0</v>
      </c>
      <c r="Q153">
        <f t="shared" si="16"/>
        <v>0</v>
      </c>
    </row>
    <row r="154" spans="1:17" hidden="1" x14ac:dyDescent="0.35">
      <c r="A154">
        <f t="shared" si="14"/>
        <v>8</v>
      </c>
      <c r="C154" t="s">
        <v>633</v>
      </c>
      <c r="D154" t="s">
        <v>634</v>
      </c>
      <c r="E154" t="s">
        <v>56</v>
      </c>
      <c r="G154" s="5" t="s">
        <v>175</v>
      </c>
      <c r="P154">
        <f t="shared" si="15"/>
        <v>0</v>
      </c>
      <c r="Q154">
        <f t="shared" si="16"/>
        <v>0</v>
      </c>
    </row>
    <row r="155" spans="1:17" hidden="1" x14ac:dyDescent="0.35">
      <c r="A155">
        <f t="shared" si="14"/>
        <v>9</v>
      </c>
      <c r="C155" t="s">
        <v>565</v>
      </c>
      <c r="D155" t="s">
        <v>566</v>
      </c>
      <c r="E155" t="s">
        <v>23</v>
      </c>
      <c r="G155" s="5" t="s">
        <v>175</v>
      </c>
      <c r="P155" s="2">
        <f t="shared" si="15"/>
        <v>0</v>
      </c>
      <c r="Q155">
        <f t="shared" si="16"/>
        <v>0</v>
      </c>
    </row>
    <row r="156" spans="1:17" hidden="1" x14ac:dyDescent="0.35">
      <c r="A156">
        <f t="shared" si="14"/>
        <v>10</v>
      </c>
      <c r="C156" t="s">
        <v>548</v>
      </c>
      <c r="D156" t="s">
        <v>549</v>
      </c>
      <c r="E156" t="s">
        <v>239</v>
      </c>
      <c r="G156" s="5" t="s">
        <v>175</v>
      </c>
      <c r="P156" s="2">
        <f t="shared" si="15"/>
        <v>0</v>
      </c>
      <c r="Q156">
        <f t="shared" si="16"/>
        <v>0</v>
      </c>
    </row>
    <row r="157" spans="1:17" hidden="1" x14ac:dyDescent="0.35">
      <c r="A157">
        <f t="shared" si="14"/>
        <v>11</v>
      </c>
      <c r="C157" t="s">
        <v>550</v>
      </c>
      <c r="D157" t="s">
        <v>551</v>
      </c>
      <c r="E157" t="s">
        <v>552</v>
      </c>
      <c r="G157" s="5" t="s">
        <v>175</v>
      </c>
      <c r="P157">
        <f t="shared" si="15"/>
        <v>0</v>
      </c>
      <c r="Q157">
        <f t="shared" si="16"/>
        <v>0</v>
      </c>
    </row>
    <row r="158" spans="1:17" hidden="1" x14ac:dyDescent="0.35">
      <c r="A158">
        <f t="shared" si="14"/>
        <v>12</v>
      </c>
      <c r="C158" t="s">
        <v>337</v>
      </c>
      <c r="D158" t="s">
        <v>174</v>
      </c>
      <c r="E158" t="s">
        <v>552</v>
      </c>
      <c r="G158" s="5" t="s">
        <v>175</v>
      </c>
      <c r="P158">
        <f t="shared" si="15"/>
        <v>0</v>
      </c>
      <c r="Q158">
        <f t="shared" si="16"/>
        <v>0</v>
      </c>
    </row>
    <row r="159" spans="1:17" x14ac:dyDescent="0.35">
      <c r="G159" s="5"/>
    </row>
    <row r="160" spans="1:17" x14ac:dyDescent="0.35">
      <c r="C160" t="s">
        <v>734</v>
      </c>
      <c r="G160" s="5"/>
    </row>
    <row r="161" spans="1:17" x14ac:dyDescent="0.35">
      <c r="A161" s="2">
        <v>1</v>
      </c>
      <c r="B161" s="2"/>
      <c r="C161" s="2" t="s">
        <v>424</v>
      </c>
      <c r="D161" s="2" t="s">
        <v>425</v>
      </c>
      <c r="E161" s="2" t="s">
        <v>15</v>
      </c>
      <c r="F161" s="2"/>
      <c r="G161" s="6" t="s">
        <v>415</v>
      </c>
      <c r="H161" s="2"/>
      <c r="I161" s="2">
        <v>50</v>
      </c>
      <c r="J161" s="2">
        <v>41</v>
      </c>
      <c r="K161" s="2">
        <v>47</v>
      </c>
      <c r="L161" s="2"/>
      <c r="M161" s="2"/>
      <c r="N161" s="2"/>
      <c r="O161" s="2"/>
      <c r="P161" s="2">
        <f t="shared" ref="P161:P194" si="17">IF(COUNT(H161:O161)=7,SUM(H161:O161)-MIN(H161:O161),IF(COUNT(H161:O161)=8,SUM(H161:O161)-MIN(H161:O161)-SMALL(H161:O161,2),SUM(H161:O161)))</f>
        <v>138</v>
      </c>
      <c r="Q161" s="2">
        <f t="shared" ref="Q161:Q194" si="18">COUNT(H161:O161)</f>
        <v>3</v>
      </c>
    </row>
    <row r="162" spans="1:17" x14ac:dyDescent="0.35">
      <c r="A162" s="3">
        <f>A161+1</f>
        <v>2</v>
      </c>
      <c r="B162" s="2"/>
      <c r="C162" s="3" t="s">
        <v>427</v>
      </c>
      <c r="D162" s="3" t="s">
        <v>428</v>
      </c>
      <c r="E162" s="3" t="s">
        <v>429</v>
      </c>
      <c r="F162" s="3"/>
      <c r="G162" s="7" t="s">
        <v>415</v>
      </c>
      <c r="H162" s="3">
        <v>50</v>
      </c>
      <c r="I162" s="3"/>
      <c r="J162" s="3">
        <v>35</v>
      </c>
      <c r="K162" s="3">
        <v>41</v>
      </c>
      <c r="L162" s="3"/>
      <c r="M162" s="3"/>
      <c r="N162" s="3"/>
      <c r="O162" s="3"/>
      <c r="P162" s="3">
        <f t="shared" si="17"/>
        <v>126</v>
      </c>
      <c r="Q162" s="3">
        <f t="shared" si="18"/>
        <v>3</v>
      </c>
    </row>
    <row r="163" spans="1:17" x14ac:dyDescent="0.35">
      <c r="A163">
        <v>3</v>
      </c>
      <c r="C163" s="3" t="s">
        <v>524</v>
      </c>
      <c r="D163" s="3" t="s">
        <v>423</v>
      </c>
      <c r="E163" s="3" t="s">
        <v>15</v>
      </c>
      <c r="F163" s="3"/>
      <c r="G163" s="7" t="s">
        <v>415</v>
      </c>
      <c r="H163" s="3"/>
      <c r="I163" s="3"/>
      <c r="J163" s="3">
        <v>50</v>
      </c>
      <c r="K163" s="3">
        <v>50</v>
      </c>
      <c r="L163" s="3"/>
      <c r="M163" s="3"/>
      <c r="N163" s="3"/>
      <c r="O163" s="3"/>
      <c r="P163" s="3">
        <f t="shared" si="17"/>
        <v>100</v>
      </c>
      <c r="Q163" s="3">
        <f t="shared" si="18"/>
        <v>2</v>
      </c>
    </row>
    <row r="164" spans="1:17" x14ac:dyDescent="0.35">
      <c r="A164">
        <v>4</v>
      </c>
      <c r="C164" s="3" t="s">
        <v>794</v>
      </c>
      <c r="D164" s="3" t="s">
        <v>18</v>
      </c>
      <c r="E164" s="3" t="s">
        <v>12</v>
      </c>
      <c r="F164" s="3"/>
      <c r="G164" s="7" t="s">
        <v>415</v>
      </c>
      <c r="H164" s="3"/>
      <c r="I164" s="3"/>
      <c r="J164" s="3">
        <v>47</v>
      </c>
      <c r="K164" s="3">
        <v>44</v>
      </c>
      <c r="L164" s="3"/>
      <c r="M164" s="3"/>
      <c r="N164" s="3"/>
      <c r="O164" s="3"/>
      <c r="P164" s="3">
        <f t="shared" si="17"/>
        <v>91</v>
      </c>
      <c r="Q164" s="3">
        <f t="shared" si="18"/>
        <v>2</v>
      </c>
    </row>
    <row r="165" spans="1:17" x14ac:dyDescent="0.35">
      <c r="A165">
        <v>5</v>
      </c>
      <c r="C165" s="3" t="s">
        <v>419</v>
      </c>
      <c r="D165" s="3" t="s">
        <v>420</v>
      </c>
      <c r="E165" s="3" t="s">
        <v>9</v>
      </c>
      <c r="F165" s="3"/>
      <c r="G165" s="7" t="s">
        <v>415</v>
      </c>
      <c r="H165" s="3"/>
      <c r="I165" s="3"/>
      <c r="J165" s="3">
        <v>44</v>
      </c>
      <c r="K165" s="3">
        <v>38</v>
      </c>
      <c r="L165" s="3"/>
      <c r="M165" s="3"/>
      <c r="N165" s="3"/>
      <c r="O165" s="3"/>
      <c r="P165" s="3">
        <f t="shared" si="17"/>
        <v>82</v>
      </c>
      <c r="Q165" s="3">
        <f t="shared" si="18"/>
        <v>2</v>
      </c>
    </row>
    <row r="166" spans="1:17" x14ac:dyDescent="0.35">
      <c r="A166">
        <v>4</v>
      </c>
      <c r="C166" s="3" t="s">
        <v>448</v>
      </c>
      <c r="D166" s="3" t="s">
        <v>449</v>
      </c>
      <c r="E166" s="3" t="s">
        <v>450</v>
      </c>
      <c r="F166" s="3"/>
      <c r="G166" s="7" t="s">
        <v>415</v>
      </c>
      <c r="H166" s="3"/>
      <c r="I166" s="3">
        <v>47</v>
      </c>
      <c r="J166" s="3"/>
      <c r="K166" s="3"/>
      <c r="L166" s="3"/>
      <c r="M166" s="3"/>
      <c r="N166" s="3"/>
      <c r="O166" s="3"/>
      <c r="P166" s="3">
        <f t="shared" si="17"/>
        <v>47</v>
      </c>
      <c r="Q166" s="3">
        <f t="shared" si="18"/>
        <v>1</v>
      </c>
    </row>
    <row r="167" spans="1:17" x14ac:dyDescent="0.35">
      <c r="A167">
        <v>6</v>
      </c>
      <c r="C167" s="3" t="s">
        <v>290</v>
      </c>
      <c r="D167" s="3" t="s">
        <v>276</v>
      </c>
      <c r="E167" s="3" t="s">
        <v>239</v>
      </c>
      <c r="F167" s="3"/>
      <c r="G167" s="7" t="s">
        <v>415</v>
      </c>
      <c r="H167" s="3"/>
      <c r="I167" s="3"/>
      <c r="J167" s="3">
        <v>38</v>
      </c>
      <c r="K167" s="3"/>
      <c r="L167" s="3"/>
      <c r="M167" s="3"/>
      <c r="N167" s="3"/>
      <c r="O167" s="3"/>
      <c r="P167" s="3">
        <f t="shared" si="17"/>
        <v>38</v>
      </c>
      <c r="Q167" s="3">
        <f t="shared" si="18"/>
        <v>1</v>
      </c>
    </row>
    <row r="168" spans="1:17" hidden="1" x14ac:dyDescent="0.35">
      <c r="A168">
        <f>A167+1</f>
        <v>7</v>
      </c>
      <c r="C168" s="3" t="s">
        <v>290</v>
      </c>
      <c r="D168" s="3" t="s">
        <v>276</v>
      </c>
      <c r="E168" s="3" t="s">
        <v>239</v>
      </c>
      <c r="F168" s="3"/>
      <c r="G168" s="7" t="s">
        <v>415</v>
      </c>
      <c r="H168" s="3"/>
      <c r="I168" s="3"/>
      <c r="J168" s="3"/>
      <c r="K168" s="3"/>
      <c r="L168" s="3"/>
      <c r="M168" s="3"/>
      <c r="N168" s="3"/>
      <c r="O168" s="3"/>
      <c r="P168" s="3">
        <f t="shared" si="17"/>
        <v>0</v>
      </c>
      <c r="Q168" s="3">
        <f t="shared" si="18"/>
        <v>0</v>
      </c>
    </row>
    <row r="169" spans="1:17" hidden="1" x14ac:dyDescent="0.35">
      <c r="A169">
        <f>A168</f>
        <v>7</v>
      </c>
      <c r="C169" s="3" t="s">
        <v>524</v>
      </c>
      <c r="D169" s="3" t="s">
        <v>423</v>
      </c>
      <c r="E169" s="3" t="s">
        <v>15</v>
      </c>
      <c r="F169" s="3"/>
      <c r="G169" s="7" t="s">
        <v>415</v>
      </c>
      <c r="H169" s="3"/>
      <c r="I169" s="3"/>
      <c r="J169" s="3"/>
      <c r="K169" s="3"/>
      <c r="L169" s="3"/>
      <c r="M169" s="3"/>
      <c r="N169" s="3"/>
      <c r="O169" s="3"/>
      <c r="P169" s="3">
        <f t="shared" si="17"/>
        <v>0</v>
      </c>
      <c r="Q169" s="3">
        <f t="shared" si="18"/>
        <v>0</v>
      </c>
    </row>
    <row r="170" spans="1:17" hidden="1" x14ac:dyDescent="0.35">
      <c r="A170">
        <f>A169+2</f>
        <v>9</v>
      </c>
      <c r="C170" s="3" t="s">
        <v>417</v>
      </c>
      <c r="D170" s="3" t="s">
        <v>18</v>
      </c>
      <c r="E170" s="3" t="s">
        <v>12</v>
      </c>
      <c r="F170" s="3"/>
      <c r="G170" s="7" t="s">
        <v>415</v>
      </c>
      <c r="H170" s="3"/>
      <c r="I170" s="3"/>
      <c r="J170" s="3"/>
      <c r="K170" s="3"/>
      <c r="L170" s="3"/>
      <c r="M170" s="3"/>
      <c r="N170" s="3"/>
      <c r="O170" s="3"/>
      <c r="P170" s="3">
        <f t="shared" si="17"/>
        <v>0</v>
      </c>
      <c r="Q170" s="3">
        <f t="shared" si="18"/>
        <v>0</v>
      </c>
    </row>
    <row r="171" spans="1:17" hidden="1" x14ac:dyDescent="0.35">
      <c r="A171">
        <f t="shared" ref="A171:A194" si="19">A170+1</f>
        <v>10</v>
      </c>
      <c r="C171" s="3" t="s">
        <v>421</v>
      </c>
      <c r="D171" s="3" t="s">
        <v>19</v>
      </c>
      <c r="E171" s="3" t="s">
        <v>20</v>
      </c>
      <c r="F171" s="3"/>
      <c r="G171" s="7" t="s">
        <v>415</v>
      </c>
      <c r="H171" s="3"/>
      <c r="I171" s="3"/>
      <c r="J171" s="3"/>
      <c r="K171" s="3"/>
      <c r="L171" s="3"/>
      <c r="M171" s="3"/>
      <c r="N171" s="3"/>
      <c r="O171" s="3"/>
      <c r="P171" s="3">
        <f t="shared" si="17"/>
        <v>0</v>
      </c>
      <c r="Q171" s="3">
        <f t="shared" si="18"/>
        <v>0</v>
      </c>
    </row>
    <row r="172" spans="1:17" hidden="1" x14ac:dyDescent="0.35">
      <c r="A172">
        <f t="shared" si="19"/>
        <v>11</v>
      </c>
      <c r="C172" s="3" t="s">
        <v>418</v>
      </c>
      <c r="D172" s="3" t="s">
        <v>275</v>
      </c>
      <c r="E172" s="3" t="s">
        <v>15</v>
      </c>
      <c r="F172" s="3"/>
      <c r="G172" s="7" t="s">
        <v>415</v>
      </c>
      <c r="H172" s="3"/>
      <c r="I172" s="3"/>
      <c r="J172" s="3"/>
      <c r="K172" s="3"/>
      <c r="L172" s="3"/>
      <c r="M172" s="3"/>
      <c r="N172" s="3"/>
      <c r="O172" s="3"/>
      <c r="P172" s="3">
        <f t="shared" si="17"/>
        <v>0</v>
      </c>
      <c r="Q172" s="3">
        <f t="shared" si="18"/>
        <v>0</v>
      </c>
    </row>
    <row r="173" spans="1:17" hidden="1" x14ac:dyDescent="0.35">
      <c r="A173">
        <f t="shared" si="19"/>
        <v>12</v>
      </c>
      <c r="C173" s="3" t="s">
        <v>553</v>
      </c>
      <c r="D173" s="3" t="s">
        <v>554</v>
      </c>
      <c r="E173" s="3" t="s">
        <v>239</v>
      </c>
      <c r="F173" s="3"/>
      <c r="G173" s="7" t="s">
        <v>415</v>
      </c>
      <c r="H173" s="3"/>
      <c r="I173" s="3"/>
      <c r="J173" s="3"/>
      <c r="K173" s="3"/>
      <c r="L173" s="3"/>
      <c r="M173" s="3"/>
      <c r="N173" s="3"/>
      <c r="O173" s="3"/>
      <c r="P173" s="3">
        <f t="shared" si="17"/>
        <v>0</v>
      </c>
      <c r="Q173" s="3">
        <f t="shared" si="18"/>
        <v>0</v>
      </c>
    </row>
    <row r="174" spans="1:17" hidden="1" x14ac:dyDescent="0.35">
      <c r="A174">
        <f t="shared" si="19"/>
        <v>13</v>
      </c>
      <c r="C174" s="3" t="s">
        <v>589</v>
      </c>
      <c r="D174" s="3" t="s">
        <v>590</v>
      </c>
      <c r="E174" s="3" t="s">
        <v>591</v>
      </c>
      <c r="F174" s="3"/>
      <c r="G174" s="7" t="s">
        <v>415</v>
      </c>
      <c r="H174" s="3"/>
      <c r="I174" s="3"/>
      <c r="J174" s="3"/>
      <c r="K174" s="3"/>
      <c r="L174" s="3"/>
      <c r="M174" s="3"/>
      <c r="N174" s="3"/>
      <c r="O174" s="3"/>
      <c r="P174" s="3">
        <f t="shared" si="17"/>
        <v>0</v>
      </c>
      <c r="Q174" s="3">
        <f t="shared" si="18"/>
        <v>0</v>
      </c>
    </row>
    <row r="175" spans="1:17" hidden="1" x14ac:dyDescent="0.35">
      <c r="A175">
        <f t="shared" si="19"/>
        <v>14</v>
      </c>
      <c r="C175" s="3" t="s">
        <v>468</v>
      </c>
      <c r="D175" s="3" t="s">
        <v>469</v>
      </c>
      <c r="E175" s="3" t="s">
        <v>32</v>
      </c>
      <c r="F175" s="3"/>
      <c r="G175" s="7" t="s">
        <v>415</v>
      </c>
      <c r="H175" s="3"/>
      <c r="I175" s="3"/>
      <c r="J175" s="3"/>
      <c r="K175" s="3"/>
      <c r="L175" s="3"/>
      <c r="M175" s="3"/>
      <c r="N175" s="3"/>
      <c r="O175" s="3"/>
      <c r="P175" s="3">
        <f t="shared" si="17"/>
        <v>0</v>
      </c>
      <c r="Q175" s="3">
        <f t="shared" si="18"/>
        <v>0</v>
      </c>
    </row>
    <row r="176" spans="1:17" hidden="1" x14ac:dyDescent="0.35">
      <c r="A176">
        <f t="shared" si="19"/>
        <v>15</v>
      </c>
      <c r="C176" s="3" t="s">
        <v>416</v>
      </c>
      <c r="D176" s="3" t="s">
        <v>301</v>
      </c>
      <c r="E176" s="3" t="s">
        <v>20</v>
      </c>
      <c r="F176" s="3"/>
      <c r="G176" s="7" t="s">
        <v>415</v>
      </c>
      <c r="H176" s="3"/>
      <c r="I176" s="3"/>
      <c r="J176" s="3"/>
      <c r="K176" s="3"/>
      <c r="L176" s="3"/>
      <c r="M176" s="3"/>
      <c r="N176" s="3"/>
      <c r="O176" s="3"/>
      <c r="P176" s="3">
        <f t="shared" si="17"/>
        <v>0</v>
      </c>
      <c r="Q176" s="3">
        <f t="shared" si="18"/>
        <v>0</v>
      </c>
    </row>
    <row r="177" spans="1:17" hidden="1" x14ac:dyDescent="0.35">
      <c r="A177">
        <f t="shared" si="19"/>
        <v>16</v>
      </c>
      <c r="C177" s="3" t="s">
        <v>419</v>
      </c>
      <c r="D177" s="3" t="s">
        <v>420</v>
      </c>
      <c r="E177" s="3" t="s">
        <v>9</v>
      </c>
      <c r="F177" s="3"/>
      <c r="G177" s="7" t="s">
        <v>415</v>
      </c>
      <c r="H177" s="3"/>
      <c r="I177" s="3"/>
      <c r="J177" s="3"/>
      <c r="K177" s="3"/>
      <c r="L177" s="3"/>
      <c r="M177" s="3"/>
      <c r="N177" s="3"/>
      <c r="O177" s="3"/>
      <c r="P177" s="3">
        <f t="shared" si="17"/>
        <v>0</v>
      </c>
      <c r="Q177" s="3">
        <f t="shared" si="18"/>
        <v>0</v>
      </c>
    </row>
    <row r="178" spans="1:17" hidden="1" x14ac:dyDescent="0.35">
      <c r="A178">
        <f t="shared" si="19"/>
        <v>17</v>
      </c>
      <c r="C178" s="3" t="s">
        <v>486</v>
      </c>
      <c r="D178" s="3" t="s">
        <v>487</v>
      </c>
      <c r="E178" s="3" t="s">
        <v>12</v>
      </c>
      <c r="F178" s="3"/>
      <c r="G178" s="7" t="s">
        <v>415</v>
      </c>
      <c r="H178" s="3"/>
      <c r="I178" s="3"/>
      <c r="J178" s="3"/>
      <c r="K178" s="3"/>
      <c r="L178" s="3"/>
      <c r="M178" s="3"/>
      <c r="N178" s="3"/>
      <c r="O178" s="3"/>
      <c r="P178" s="3">
        <f t="shared" si="17"/>
        <v>0</v>
      </c>
      <c r="Q178" s="3">
        <f t="shared" si="18"/>
        <v>0</v>
      </c>
    </row>
    <row r="179" spans="1:17" hidden="1" x14ac:dyDescent="0.35">
      <c r="A179">
        <f t="shared" si="19"/>
        <v>18</v>
      </c>
      <c r="C179" s="3" t="s">
        <v>488</v>
      </c>
      <c r="D179" s="3" t="s">
        <v>489</v>
      </c>
      <c r="E179" s="3" t="s">
        <v>9</v>
      </c>
      <c r="F179" s="3"/>
      <c r="G179" s="7" t="s">
        <v>415</v>
      </c>
      <c r="H179" s="3"/>
      <c r="I179" s="3"/>
      <c r="J179" s="3"/>
      <c r="K179" s="3"/>
      <c r="L179" s="3"/>
      <c r="M179" s="3"/>
      <c r="N179" s="3"/>
      <c r="O179" s="3"/>
      <c r="P179" s="3">
        <f t="shared" si="17"/>
        <v>0</v>
      </c>
      <c r="Q179" s="3">
        <f t="shared" si="18"/>
        <v>0</v>
      </c>
    </row>
    <row r="180" spans="1:17" hidden="1" x14ac:dyDescent="0.35">
      <c r="A180">
        <f t="shared" si="19"/>
        <v>19</v>
      </c>
      <c r="C180" s="3" t="s">
        <v>470</v>
      </c>
      <c r="D180" s="3" t="s">
        <v>22</v>
      </c>
      <c r="E180" s="3" t="s">
        <v>23</v>
      </c>
      <c r="F180" s="3"/>
      <c r="G180" s="7" t="s">
        <v>415</v>
      </c>
      <c r="H180" s="3"/>
      <c r="I180" s="3"/>
      <c r="J180" s="3"/>
      <c r="K180" s="3"/>
      <c r="L180" s="3"/>
      <c r="M180" s="3"/>
      <c r="N180" s="3"/>
      <c r="O180" s="3"/>
      <c r="P180" s="3">
        <f t="shared" si="17"/>
        <v>0</v>
      </c>
      <c r="Q180" s="3">
        <f t="shared" si="18"/>
        <v>0</v>
      </c>
    </row>
    <row r="181" spans="1:17" hidden="1" x14ac:dyDescent="0.35">
      <c r="A181">
        <f t="shared" si="19"/>
        <v>20</v>
      </c>
      <c r="C181" s="3" t="s">
        <v>426</v>
      </c>
      <c r="D181" s="3" t="s">
        <v>235</v>
      </c>
      <c r="E181" s="3" t="s">
        <v>9</v>
      </c>
      <c r="F181" s="3"/>
      <c r="G181" s="7" t="s">
        <v>415</v>
      </c>
      <c r="H181" s="3"/>
      <c r="I181" s="3"/>
      <c r="J181" s="3"/>
      <c r="K181" s="3"/>
      <c r="L181" s="3"/>
      <c r="M181" s="3"/>
      <c r="N181" s="3"/>
      <c r="O181" s="3"/>
      <c r="P181" s="3">
        <f t="shared" si="17"/>
        <v>0</v>
      </c>
      <c r="Q181" s="3">
        <f t="shared" si="18"/>
        <v>0</v>
      </c>
    </row>
    <row r="182" spans="1:17" hidden="1" x14ac:dyDescent="0.35">
      <c r="A182">
        <f t="shared" si="19"/>
        <v>21</v>
      </c>
      <c r="C182" s="3" t="s">
        <v>430</v>
      </c>
      <c r="D182" s="3" t="s">
        <v>169</v>
      </c>
      <c r="E182" s="3" t="s">
        <v>9</v>
      </c>
      <c r="F182" s="3"/>
      <c r="G182" s="7" t="s">
        <v>415</v>
      </c>
      <c r="H182" s="3"/>
      <c r="I182" s="3"/>
      <c r="J182" s="3"/>
      <c r="K182" s="3"/>
      <c r="L182" s="3"/>
      <c r="M182" s="3"/>
      <c r="N182" s="3"/>
      <c r="O182" s="3"/>
      <c r="P182" s="3">
        <f t="shared" si="17"/>
        <v>0</v>
      </c>
      <c r="Q182" s="3">
        <f t="shared" si="18"/>
        <v>0</v>
      </c>
    </row>
    <row r="183" spans="1:17" hidden="1" x14ac:dyDescent="0.35">
      <c r="A183">
        <f t="shared" si="19"/>
        <v>22</v>
      </c>
      <c r="C183" s="3" t="s">
        <v>546</v>
      </c>
      <c r="D183" s="3" t="s">
        <v>547</v>
      </c>
      <c r="E183" s="3" t="s">
        <v>239</v>
      </c>
      <c r="F183" s="3"/>
      <c r="G183" s="7" t="s">
        <v>415</v>
      </c>
      <c r="H183" s="3"/>
      <c r="I183" s="3"/>
      <c r="J183" s="3"/>
      <c r="K183" s="3"/>
      <c r="L183" s="3"/>
      <c r="M183" s="3"/>
      <c r="N183" s="3"/>
      <c r="O183" s="3"/>
      <c r="P183" s="3">
        <f t="shared" si="17"/>
        <v>0</v>
      </c>
      <c r="Q183" s="3">
        <f t="shared" si="18"/>
        <v>0</v>
      </c>
    </row>
    <row r="184" spans="1:17" hidden="1" x14ac:dyDescent="0.35">
      <c r="A184">
        <f t="shared" si="19"/>
        <v>23</v>
      </c>
      <c r="C184" s="3" t="s">
        <v>422</v>
      </c>
      <c r="D184" s="3" t="s">
        <v>270</v>
      </c>
      <c r="E184" s="3" t="s">
        <v>9</v>
      </c>
      <c r="F184" s="3"/>
      <c r="G184" s="7" t="s">
        <v>415</v>
      </c>
      <c r="H184" s="3"/>
      <c r="I184" s="3"/>
      <c r="J184" s="3"/>
      <c r="K184" s="3"/>
      <c r="L184" s="3"/>
      <c r="M184" s="3"/>
      <c r="N184" s="3"/>
      <c r="O184" s="3"/>
      <c r="P184" s="3">
        <f t="shared" si="17"/>
        <v>0</v>
      </c>
      <c r="Q184" s="3">
        <f t="shared" si="18"/>
        <v>0</v>
      </c>
    </row>
    <row r="185" spans="1:17" hidden="1" x14ac:dyDescent="0.35">
      <c r="A185">
        <f t="shared" si="19"/>
        <v>24</v>
      </c>
      <c r="C185" s="3" t="s">
        <v>568</v>
      </c>
      <c r="D185" s="3" t="s">
        <v>21</v>
      </c>
      <c r="E185" s="3" t="s">
        <v>15</v>
      </c>
      <c r="F185" s="3"/>
      <c r="G185" s="7" t="s">
        <v>415</v>
      </c>
      <c r="H185" s="3"/>
      <c r="I185" s="3"/>
      <c r="J185" s="3"/>
      <c r="K185" s="3"/>
      <c r="L185" s="3"/>
      <c r="M185" s="3"/>
      <c r="N185" s="3"/>
      <c r="O185" s="3"/>
      <c r="P185" s="3">
        <f t="shared" si="17"/>
        <v>0</v>
      </c>
      <c r="Q185" s="3">
        <f t="shared" si="18"/>
        <v>0</v>
      </c>
    </row>
    <row r="186" spans="1:17" hidden="1" x14ac:dyDescent="0.35">
      <c r="A186">
        <f t="shared" si="19"/>
        <v>25</v>
      </c>
      <c r="C186" s="3" t="s">
        <v>555</v>
      </c>
      <c r="D186" s="3" t="s">
        <v>556</v>
      </c>
      <c r="E186" s="3" t="s">
        <v>20</v>
      </c>
      <c r="F186" s="3"/>
      <c r="G186" s="7" t="s">
        <v>415</v>
      </c>
      <c r="H186" s="3"/>
      <c r="I186" s="3"/>
      <c r="J186" s="3"/>
      <c r="K186" s="3"/>
      <c r="L186" s="3"/>
      <c r="M186" s="3"/>
      <c r="N186" s="3"/>
      <c r="O186" s="3"/>
      <c r="P186" s="3">
        <f t="shared" si="17"/>
        <v>0</v>
      </c>
      <c r="Q186" s="3">
        <f t="shared" si="18"/>
        <v>0</v>
      </c>
    </row>
    <row r="187" spans="1:17" hidden="1" x14ac:dyDescent="0.35">
      <c r="A187">
        <f t="shared" si="19"/>
        <v>26</v>
      </c>
      <c r="C187" s="3" t="s">
        <v>505</v>
      </c>
      <c r="D187" s="3" t="s">
        <v>340</v>
      </c>
      <c r="E187" s="3" t="s">
        <v>56</v>
      </c>
      <c r="F187" s="3"/>
      <c r="G187" s="7" t="s">
        <v>415</v>
      </c>
      <c r="H187" s="3"/>
      <c r="I187" s="3"/>
      <c r="J187" s="3"/>
      <c r="K187" s="3"/>
      <c r="L187" s="3"/>
      <c r="M187" s="3"/>
      <c r="N187" s="3"/>
      <c r="O187" s="3"/>
      <c r="P187" s="3">
        <f t="shared" si="17"/>
        <v>0</v>
      </c>
      <c r="Q187" s="3">
        <f t="shared" si="18"/>
        <v>0</v>
      </c>
    </row>
    <row r="188" spans="1:17" hidden="1" x14ac:dyDescent="0.35">
      <c r="A188">
        <f t="shared" si="19"/>
        <v>27</v>
      </c>
      <c r="C188" s="3" t="s">
        <v>508</v>
      </c>
      <c r="D188" s="3" t="s">
        <v>509</v>
      </c>
      <c r="E188" s="3" t="s">
        <v>98</v>
      </c>
      <c r="F188" s="3"/>
      <c r="G188" s="7" t="s">
        <v>415</v>
      </c>
      <c r="H188" s="3"/>
      <c r="I188" s="3"/>
      <c r="J188" s="3"/>
      <c r="K188" s="3"/>
      <c r="L188" s="3"/>
      <c r="M188" s="3"/>
      <c r="N188" s="3"/>
      <c r="O188" s="3"/>
      <c r="P188" s="3">
        <f t="shared" si="17"/>
        <v>0</v>
      </c>
      <c r="Q188" s="3">
        <f t="shared" si="18"/>
        <v>0</v>
      </c>
    </row>
    <row r="189" spans="1:17" hidden="1" x14ac:dyDescent="0.35">
      <c r="A189">
        <f t="shared" si="19"/>
        <v>28</v>
      </c>
      <c r="C189" s="3" t="s">
        <v>479</v>
      </c>
      <c r="D189" s="3" t="s">
        <v>480</v>
      </c>
      <c r="E189" s="3" t="s">
        <v>239</v>
      </c>
      <c r="F189" s="3"/>
      <c r="G189" s="7" t="s">
        <v>415</v>
      </c>
      <c r="H189" s="3"/>
      <c r="I189" s="3"/>
      <c r="J189" s="3"/>
      <c r="K189" s="3"/>
      <c r="L189" s="3"/>
      <c r="M189" s="3"/>
      <c r="N189" s="3"/>
      <c r="O189" s="3"/>
      <c r="P189" s="3">
        <f t="shared" si="17"/>
        <v>0</v>
      </c>
      <c r="Q189" s="3">
        <f t="shared" si="18"/>
        <v>0</v>
      </c>
    </row>
    <row r="190" spans="1:17" hidden="1" x14ac:dyDescent="0.35">
      <c r="A190">
        <f t="shared" si="19"/>
        <v>29</v>
      </c>
      <c r="C190" s="3" t="s">
        <v>506</v>
      </c>
      <c r="D190" s="3" t="s">
        <v>507</v>
      </c>
      <c r="E190" s="3" t="s">
        <v>192</v>
      </c>
      <c r="F190" s="3"/>
      <c r="G190" s="7" t="s">
        <v>415</v>
      </c>
      <c r="H190" s="3"/>
      <c r="I190" s="3"/>
      <c r="J190" s="3"/>
      <c r="K190" s="3"/>
      <c r="L190" s="3"/>
      <c r="M190" s="3"/>
      <c r="N190" s="3"/>
      <c r="O190" s="3"/>
      <c r="P190" s="3">
        <f t="shared" si="17"/>
        <v>0</v>
      </c>
      <c r="Q190" s="3">
        <f t="shared" si="18"/>
        <v>0</v>
      </c>
    </row>
    <row r="191" spans="1:17" hidden="1" x14ac:dyDescent="0.35">
      <c r="A191">
        <f t="shared" si="19"/>
        <v>30</v>
      </c>
      <c r="C191" s="3" t="s">
        <v>471</v>
      </c>
      <c r="D191" s="3" t="s">
        <v>472</v>
      </c>
      <c r="E191" s="3" t="s">
        <v>20</v>
      </c>
      <c r="F191" s="3"/>
      <c r="G191" s="7" t="s">
        <v>415</v>
      </c>
      <c r="H191" s="3"/>
      <c r="I191" s="3"/>
      <c r="J191" s="3"/>
      <c r="K191" s="3"/>
      <c r="L191" s="3"/>
      <c r="M191" s="3"/>
      <c r="N191" s="3"/>
      <c r="O191" s="3"/>
      <c r="P191" s="3">
        <f t="shared" si="17"/>
        <v>0</v>
      </c>
      <c r="Q191" s="3">
        <f t="shared" si="18"/>
        <v>0</v>
      </c>
    </row>
    <row r="192" spans="1:17" hidden="1" x14ac:dyDescent="0.35">
      <c r="A192">
        <f t="shared" si="19"/>
        <v>31</v>
      </c>
      <c r="C192" s="3" t="s">
        <v>473</v>
      </c>
      <c r="D192" s="3" t="s">
        <v>474</v>
      </c>
      <c r="E192" s="3" t="s">
        <v>475</v>
      </c>
      <c r="F192" s="3"/>
      <c r="G192" s="7" t="s">
        <v>415</v>
      </c>
      <c r="H192" s="3"/>
      <c r="I192" s="3"/>
      <c r="J192" s="3"/>
      <c r="K192" s="3"/>
      <c r="L192" s="3"/>
      <c r="M192" s="3"/>
      <c r="N192" s="3"/>
      <c r="O192" s="3"/>
      <c r="P192" s="3">
        <f t="shared" si="17"/>
        <v>0</v>
      </c>
      <c r="Q192" s="3">
        <f t="shared" si="18"/>
        <v>0</v>
      </c>
    </row>
    <row r="193" spans="1:17" hidden="1" x14ac:dyDescent="0.35">
      <c r="A193">
        <f t="shared" si="19"/>
        <v>32</v>
      </c>
      <c r="C193" s="3" t="s">
        <v>490</v>
      </c>
      <c r="D193" s="3" t="s">
        <v>491</v>
      </c>
      <c r="E193" s="3" t="s">
        <v>32</v>
      </c>
      <c r="F193" s="3"/>
      <c r="G193" s="7" t="s">
        <v>415</v>
      </c>
      <c r="H193" s="3"/>
      <c r="I193" s="3"/>
      <c r="J193" s="3"/>
      <c r="K193" s="3"/>
      <c r="L193" s="3"/>
      <c r="M193" s="3"/>
      <c r="N193" s="3"/>
      <c r="O193" s="3"/>
      <c r="P193" s="3">
        <f t="shared" si="17"/>
        <v>0</v>
      </c>
      <c r="Q193" s="3">
        <f t="shared" si="18"/>
        <v>0</v>
      </c>
    </row>
    <row r="194" spans="1:17" hidden="1" x14ac:dyDescent="0.35">
      <c r="A194">
        <f t="shared" si="19"/>
        <v>33</v>
      </c>
      <c r="C194" s="3" t="s">
        <v>290</v>
      </c>
      <c r="D194" s="3" t="s">
        <v>276</v>
      </c>
      <c r="E194" s="3" t="s">
        <v>239</v>
      </c>
      <c r="F194" s="3"/>
      <c r="G194" s="7" t="s">
        <v>415</v>
      </c>
      <c r="H194" s="3"/>
      <c r="I194" s="3"/>
      <c r="J194" s="3"/>
      <c r="K194" s="3"/>
      <c r="L194" s="3"/>
      <c r="M194" s="3"/>
      <c r="N194" s="3"/>
      <c r="O194" s="3"/>
      <c r="P194" s="3">
        <f t="shared" si="17"/>
        <v>0</v>
      </c>
      <c r="Q194" s="3">
        <f t="shared" si="18"/>
        <v>0</v>
      </c>
    </row>
    <row r="195" spans="1:17" x14ac:dyDescent="0.35">
      <c r="G195" s="5"/>
    </row>
    <row r="196" spans="1:17" x14ac:dyDescent="0.35">
      <c r="G196" s="5"/>
    </row>
    <row r="197" spans="1:17" x14ac:dyDescent="0.35">
      <c r="C197" t="s">
        <v>735</v>
      </c>
    </row>
    <row r="198" spans="1:17" x14ac:dyDescent="0.35">
      <c r="A198" s="2">
        <f>A197+1</f>
        <v>1</v>
      </c>
      <c r="B198" s="2"/>
      <c r="C198" s="2" t="s">
        <v>397</v>
      </c>
      <c r="D198" s="2" t="s">
        <v>398</v>
      </c>
      <c r="E198" s="2" t="s">
        <v>12</v>
      </c>
      <c r="F198" s="2"/>
      <c r="G198" s="2" t="s">
        <v>194</v>
      </c>
      <c r="H198" s="2">
        <v>50</v>
      </c>
      <c r="I198" s="2"/>
      <c r="J198" s="2">
        <v>50</v>
      </c>
      <c r="K198" s="2">
        <v>50</v>
      </c>
      <c r="L198" s="2"/>
      <c r="M198" s="2"/>
      <c r="N198" s="2"/>
      <c r="O198" s="2"/>
      <c r="P198" s="2">
        <f t="shared" ref="P198:P223" si="20">IF(COUNT(H198:O198)=7,SUM(H198:O198)-MIN(H198:O198),IF(COUNT(H198:O198)=8,SUM(H198:O198)-MIN(H198:O198)-SMALL(H198:O198,2),SUM(H198:O198)))</f>
        <v>150</v>
      </c>
      <c r="Q198" s="2">
        <f t="shared" ref="Q198:Q223" si="21">COUNT(H198:O198)</f>
        <v>3</v>
      </c>
    </row>
    <row r="199" spans="1:17" x14ac:dyDescent="0.35">
      <c r="A199">
        <f>A198+1</f>
        <v>2</v>
      </c>
      <c r="C199" t="s">
        <v>365</v>
      </c>
      <c r="D199" t="s">
        <v>366</v>
      </c>
      <c r="E199" t="s">
        <v>579</v>
      </c>
      <c r="G199" s="3" t="s">
        <v>194</v>
      </c>
      <c r="L199">
        <v>50</v>
      </c>
      <c r="P199">
        <f t="shared" si="20"/>
        <v>50</v>
      </c>
      <c r="Q199">
        <f t="shared" si="21"/>
        <v>1</v>
      </c>
    </row>
    <row r="200" spans="1:17" x14ac:dyDescent="0.35">
      <c r="A200">
        <f>A199+1</f>
        <v>3</v>
      </c>
      <c r="C200" t="s">
        <v>360</v>
      </c>
      <c r="D200" t="s">
        <v>361</v>
      </c>
      <c r="E200" t="s">
        <v>32</v>
      </c>
      <c r="G200" s="3" t="s">
        <v>194</v>
      </c>
      <c r="H200">
        <v>47</v>
      </c>
      <c r="O200">
        <v>50</v>
      </c>
      <c r="P200">
        <f t="shared" si="20"/>
        <v>97</v>
      </c>
      <c r="Q200">
        <f t="shared" si="21"/>
        <v>2</v>
      </c>
    </row>
    <row r="201" spans="1:17" x14ac:dyDescent="0.35">
      <c r="A201">
        <v>3</v>
      </c>
      <c r="C201" t="s">
        <v>399</v>
      </c>
      <c r="D201" t="s">
        <v>400</v>
      </c>
      <c r="E201" t="s">
        <v>12</v>
      </c>
      <c r="G201" s="3" t="s">
        <v>194</v>
      </c>
      <c r="K201">
        <v>47</v>
      </c>
      <c r="P201">
        <f t="shared" si="20"/>
        <v>47</v>
      </c>
      <c r="Q201">
        <f t="shared" si="21"/>
        <v>1</v>
      </c>
    </row>
    <row r="202" spans="1:17" x14ac:dyDescent="0.35">
      <c r="A202">
        <f>A201+2</f>
        <v>5</v>
      </c>
      <c r="C202" t="s">
        <v>375</v>
      </c>
      <c r="D202" t="s">
        <v>358</v>
      </c>
      <c r="E202" t="s">
        <v>16</v>
      </c>
      <c r="G202" t="s">
        <v>194</v>
      </c>
      <c r="H202">
        <v>44</v>
      </c>
      <c r="P202">
        <f t="shared" si="20"/>
        <v>44</v>
      </c>
      <c r="Q202">
        <f t="shared" si="21"/>
        <v>1</v>
      </c>
    </row>
    <row r="203" spans="1:17" x14ac:dyDescent="0.35">
      <c r="A203">
        <f>A202+1</f>
        <v>6</v>
      </c>
      <c r="C203" t="s">
        <v>363</v>
      </c>
      <c r="D203" t="s">
        <v>24</v>
      </c>
      <c r="E203" t="s">
        <v>32</v>
      </c>
      <c r="G203" t="s">
        <v>769</v>
      </c>
      <c r="H203">
        <v>41</v>
      </c>
      <c r="O203">
        <v>47</v>
      </c>
      <c r="P203">
        <f t="shared" si="20"/>
        <v>88</v>
      </c>
      <c r="Q203">
        <f t="shared" si="21"/>
        <v>2</v>
      </c>
    </row>
    <row r="204" spans="1:17" hidden="1" x14ac:dyDescent="0.35">
      <c r="A204">
        <f>A203+1</f>
        <v>7</v>
      </c>
      <c r="C204" t="s">
        <v>362</v>
      </c>
      <c r="D204" t="s">
        <v>25</v>
      </c>
      <c r="E204" t="s">
        <v>37</v>
      </c>
      <c r="G204" s="2" t="s">
        <v>194</v>
      </c>
      <c r="P204">
        <f t="shared" si="20"/>
        <v>0</v>
      </c>
      <c r="Q204">
        <f t="shared" si="21"/>
        <v>0</v>
      </c>
    </row>
    <row r="205" spans="1:17" hidden="1" x14ac:dyDescent="0.35">
      <c r="A205">
        <f>A204</f>
        <v>7</v>
      </c>
      <c r="C205" t="s">
        <v>359</v>
      </c>
      <c r="D205" t="s">
        <v>29</v>
      </c>
      <c r="E205" t="s">
        <v>15</v>
      </c>
      <c r="G205" s="2" t="s">
        <v>194</v>
      </c>
      <c r="P205">
        <f t="shared" si="20"/>
        <v>0</v>
      </c>
      <c r="Q205">
        <f t="shared" si="21"/>
        <v>0</v>
      </c>
    </row>
    <row r="206" spans="1:17" hidden="1" x14ac:dyDescent="0.35">
      <c r="A206">
        <f t="shared" ref="A206:A222" si="22">A205+1</f>
        <v>8</v>
      </c>
      <c r="C206" t="s">
        <v>381</v>
      </c>
      <c r="D206" t="s">
        <v>382</v>
      </c>
      <c r="E206" t="s">
        <v>579</v>
      </c>
      <c r="G206" s="2" t="s">
        <v>194</v>
      </c>
      <c r="P206">
        <f t="shared" si="20"/>
        <v>0</v>
      </c>
      <c r="Q206">
        <f t="shared" si="21"/>
        <v>0</v>
      </c>
    </row>
    <row r="207" spans="1:17" hidden="1" x14ac:dyDescent="0.35">
      <c r="A207">
        <f t="shared" si="22"/>
        <v>9</v>
      </c>
      <c r="C207" t="s">
        <v>406</v>
      </c>
      <c r="D207" t="s">
        <v>407</v>
      </c>
      <c r="E207" t="s">
        <v>239</v>
      </c>
      <c r="G207" s="2" t="s">
        <v>194</v>
      </c>
      <c r="P207">
        <f t="shared" si="20"/>
        <v>0</v>
      </c>
      <c r="Q207">
        <f t="shared" si="21"/>
        <v>0</v>
      </c>
    </row>
    <row r="208" spans="1:17" hidden="1" x14ac:dyDescent="0.35">
      <c r="A208">
        <f t="shared" si="22"/>
        <v>10</v>
      </c>
      <c r="C208" t="s">
        <v>592</v>
      </c>
      <c r="D208" t="s">
        <v>593</v>
      </c>
      <c r="E208" t="s">
        <v>239</v>
      </c>
      <c r="G208" s="2" t="s">
        <v>194</v>
      </c>
      <c r="P208">
        <f t="shared" si="20"/>
        <v>0</v>
      </c>
      <c r="Q208">
        <f t="shared" si="21"/>
        <v>0</v>
      </c>
    </row>
    <row r="209" spans="1:17" hidden="1" x14ac:dyDescent="0.35">
      <c r="A209">
        <f t="shared" si="22"/>
        <v>11</v>
      </c>
      <c r="C209" t="s">
        <v>442</v>
      </c>
      <c r="D209" t="s">
        <v>443</v>
      </c>
      <c r="E209" t="s">
        <v>12</v>
      </c>
      <c r="G209" s="2" t="s">
        <v>194</v>
      </c>
      <c r="P209">
        <f t="shared" si="20"/>
        <v>0</v>
      </c>
      <c r="Q209">
        <f t="shared" si="21"/>
        <v>0</v>
      </c>
    </row>
    <row r="210" spans="1:17" hidden="1" x14ac:dyDescent="0.35">
      <c r="A210">
        <f t="shared" si="22"/>
        <v>12</v>
      </c>
      <c r="C210" t="s">
        <v>378</v>
      </c>
      <c r="D210" t="s">
        <v>379</v>
      </c>
      <c r="E210" t="s">
        <v>380</v>
      </c>
      <c r="G210" s="2" t="s">
        <v>194</v>
      </c>
      <c r="P210">
        <f t="shared" si="20"/>
        <v>0</v>
      </c>
      <c r="Q210">
        <f t="shared" si="21"/>
        <v>0</v>
      </c>
    </row>
    <row r="211" spans="1:17" hidden="1" x14ac:dyDescent="0.35">
      <c r="A211">
        <f t="shared" si="22"/>
        <v>13</v>
      </c>
      <c r="C211" t="s">
        <v>404</v>
      </c>
      <c r="D211" t="s">
        <v>405</v>
      </c>
      <c r="E211" t="s">
        <v>32</v>
      </c>
      <c r="G211" s="2" t="s">
        <v>194</v>
      </c>
      <c r="P211">
        <f t="shared" si="20"/>
        <v>0</v>
      </c>
      <c r="Q211">
        <f t="shared" si="21"/>
        <v>0</v>
      </c>
    </row>
    <row r="212" spans="1:17" hidden="1" x14ac:dyDescent="0.35">
      <c r="A212">
        <f t="shared" si="22"/>
        <v>14</v>
      </c>
      <c r="C212" t="s">
        <v>27</v>
      </c>
      <c r="D212" t="s">
        <v>28</v>
      </c>
      <c r="E212" t="s">
        <v>15</v>
      </c>
      <c r="G212" s="2" t="s">
        <v>194</v>
      </c>
      <c r="P212">
        <f t="shared" si="20"/>
        <v>0</v>
      </c>
      <c r="Q212">
        <f t="shared" si="21"/>
        <v>0</v>
      </c>
    </row>
    <row r="213" spans="1:17" hidden="1" x14ac:dyDescent="0.35">
      <c r="A213">
        <f t="shared" si="22"/>
        <v>15</v>
      </c>
      <c r="C213" t="s">
        <v>510</v>
      </c>
      <c r="D213" t="s">
        <v>84</v>
      </c>
      <c r="E213" t="s">
        <v>85</v>
      </c>
      <c r="G213" s="2" t="s">
        <v>194</v>
      </c>
      <c r="P213">
        <f t="shared" si="20"/>
        <v>0</v>
      </c>
      <c r="Q213">
        <f t="shared" si="21"/>
        <v>0</v>
      </c>
    </row>
    <row r="214" spans="1:17" hidden="1" x14ac:dyDescent="0.35">
      <c r="A214">
        <f t="shared" si="22"/>
        <v>16</v>
      </c>
      <c r="C214" t="s">
        <v>303</v>
      </c>
      <c r="D214" t="s">
        <v>511</v>
      </c>
      <c r="E214" t="s">
        <v>98</v>
      </c>
      <c r="G214" s="2" t="s">
        <v>194</v>
      </c>
      <c r="P214">
        <f t="shared" si="20"/>
        <v>0</v>
      </c>
      <c r="Q214">
        <f t="shared" si="21"/>
        <v>0</v>
      </c>
    </row>
    <row r="215" spans="1:17" hidden="1" x14ac:dyDescent="0.35">
      <c r="A215">
        <f t="shared" si="22"/>
        <v>17</v>
      </c>
      <c r="C215" t="s">
        <v>27</v>
      </c>
      <c r="D215" t="s">
        <v>341</v>
      </c>
      <c r="E215" t="s">
        <v>56</v>
      </c>
      <c r="G215" s="2" t="s">
        <v>194</v>
      </c>
      <c r="P215">
        <f t="shared" si="20"/>
        <v>0</v>
      </c>
      <c r="Q215">
        <f t="shared" si="21"/>
        <v>0</v>
      </c>
    </row>
    <row r="216" spans="1:17" hidden="1" x14ac:dyDescent="0.35">
      <c r="A216">
        <f t="shared" si="22"/>
        <v>18</v>
      </c>
      <c r="C216" t="s">
        <v>514</v>
      </c>
      <c r="D216" t="s">
        <v>328</v>
      </c>
      <c r="E216" t="s">
        <v>98</v>
      </c>
      <c r="G216" s="2" t="s">
        <v>194</v>
      </c>
      <c r="P216">
        <f t="shared" si="20"/>
        <v>0</v>
      </c>
      <c r="Q216">
        <f t="shared" si="21"/>
        <v>0</v>
      </c>
    </row>
    <row r="217" spans="1:17" ht="11.25" hidden="1" customHeight="1" x14ac:dyDescent="0.35">
      <c r="A217">
        <f t="shared" si="22"/>
        <v>19</v>
      </c>
      <c r="C217" t="s">
        <v>376</v>
      </c>
      <c r="D217" t="s">
        <v>377</v>
      </c>
      <c r="E217" t="s">
        <v>31</v>
      </c>
      <c r="G217" s="2" t="s">
        <v>194</v>
      </c>
      <c r="P217">
        <f t="shared" si="20"/>
        <v>0</v>
      </c>
      <c r="Q217">
        <f t="shared" si="21"/>
        <v>0</v>
      </c>
    </row>
    <row r="218" spans="1:17" ht="14.25" hidden="1" customHeight="1" x14ac:dyDescent="0.35">
      <c r="A218">
        <f t="shared" si="22"/>
        <v>20</v>
      </c>
      <c r="C218" t="s">
        <v>364</v>
      </c>
      <c r="D218" t="s">
        <v>301</v>
      </c>
      <c r="E218" t="s">
        <v>32</v>
      </c>
      <c r="G218" s="2" t="s">
        <v>194</v>
      </c>
      <c r="P218">
        <f t="shared" si="20"/>
        <v>0</v>
      </c>
      <c r="Q218">
        <f t="shared" si="21"/>
        <v>0</v>
      </c>
    </row>
    <row r="219" spans="1:17" ht="14.25" hidden="1" customHeight="1" x14ac:dyDescent="0.35">
      <c r="A219">
        <f t="shared" si="22"/>
        <v>21</v>
      </c>
      <c r="C219" t="s">
        <v>395</v>
      </c>
      <c r="D219" t="s">
        <v>396</v>
      </c>
      <c r="E219" t="s">
        <v>253</v>
      </c>
      <c r="G219" s="2" t="s">
        <v>194</v>
      </c>
      <c r="P219">
        <f t="shared" si="20"/>
        <v>0</v>
      </c>
      <c r="Q219">
        <f t="shared" si="21"/>
        <v>0</v>
      </c>
    </row>
    <row r="220" spans="1:17" ht="14.25" hidden="1" customHeight="1" x14ac:dyDescent="0.35">
      <c r="A220">
        <f t="shared" si="22"/>
        <v>22</v>
      </c>
      <c r="C220" t="s">
        <v>17</v>
      </c>
      <c r="D220" t="s">
        <v>401</v>
      </c>
      <c r="E220" t="s">
        <v>32</v>
      </c>
      <c r="G220" s="2" t="s">
        <v>194</v>
      </c>
      <c r="P220">
        <f t="shared" si="20"/>
        <v>0</v>
      </c>
      <c r="Q220">
        <f t="shared" si="21"/>
        <v>0</v>
      </c>
    </row>
    <row r="221" spans="1:17" ht="14.25" hidden="1" customHeight="1" x14ac:dyDescent="0.35">
      <c r="A221">
        <f t="shared" si="22"/>
        <v>23</v>
      </c>
      <c r="C221" t="s">
        <v>402</v>
      </c>
      <c r="D221" t="s">
        <v>403</v>
      </c>
      <c r="E221" t="s">
        <v>14</v>
      </c>
      <c r="G221" s="2" t="s">
        <v>194</v>
      </c>
      <c r="P221">
        <f t="shared" si="20"/>
        <v>0</v>
      </c>
      <c r="Q221">
        <f t="shared" si="21"/>
        <v>0</v>
      </c>
    </row>
    <row r="222" spans="1:17" ht="14.25" hidden="1" customHeight="1" x14ac:dyDescent="0.35">
      <c r="A222">
        <f t="shared" si="22"/>
        <v>24</v>
      </c>
      <c r="C222" t="s">
        <v>77</v>
      </c>
      <c r="D222" t="s">
        <v>291</v>
      </c>
      <c r="E222" t="s">
        <v>239</v>
      </c>
      <c r="G222" s="2" t="s">
        <v>194</v>
      </c>
      <c r="P222">
        <f t="shared" si="20"/>
        <v>0</v>
      </c>
      <c r="Q222">
        <f t="shared" si="21"/>
        <v>0</v>
      </c>
    </row>
    <row r="223" spans="1:17" ht="14.25" hidden="1" customHeight="1" x14ac:dyDescent="0.35">
      <c r="A223">
        <f>A221+1</f>
        <v>24</v>
      </c>
      <c r="C223" t="s">
        <v>33</v>
      </c>
      <c r="D223" t="s">
        <v>34</v>
      </c>
      <c r="E223" t="s">
        <v>239</v>
      </c>
      <c r="G223" s="2" t="s">
        <v>194</v>
      </c>
      <c r="P223">
        <f t="shared" si="20"/>
        <v>0</v>
      </c>
      <c r="Q223">
        <f t="shared" si="21"/>
        <v>0</v>
      </c>
    </row>
    <row r="225" spans="1:18" x14ac:dyDescent="0.35">
      <c r="C225" t="s">
        <v>736</v>
      </c>
    </row>
    <row r="226" spans="1:18" x14ac:dyDescent="0.35">
      <c r="A226" s="9">
        <v>1</v>
      </c>
      <c r="B226" s="2"/>
      <c r="C226" s="2" t="s">
        <v>615</v>
      </c>
      <c r="D226" s="2" t="s">
        <v>616</v>
      </c>
      <c r="E226" s="2" t="s">
        <v>9</v>
      </c>
      <c r="F226" s="2"/>
      <c r="G226" s="2" t="s">
        <v>768</v>
      </c>
      <c r="H226" s="2">
        <v>50</v>
      </c>
      <c r="I226" s="2">
        <v>41</v>
      </c>
      <c r="J226" s="2">
        <v>35</v>
      </c>
      <c r="K226" s="2">
        <v>41</v>
      </c>
      <c r="L226" s="2">
        <v>50</v>
      </c>
      <c r="M226" s="2"/>
      <c r="N226" s="2"/>
      <c r="O226" s="2"/>
      <c r="P226" s="2">
        <f>IF(COUNT(H226:O226)=7,SUM(H226:O226)-MIN(H226:O226),IF(COUNT(H226:O226)=8,SUM(H226:O226)-MIN(H226:O226)-SMALL(H226:O226,2),SUM(H226:O226)))</f>
        <v>217</v>
      </c>
      <c r="Q226" s="2">
        <f>COUNT(H226:O226)</f>
        <v>5</v>
      </c>
      <c r="R226">
        <f t="shared" ref="R226:R235" si="23">IF(Q226&gt;2,1,0)</f>
        <v>1</v>
      </c>
    </row>
    <row r="227" spans="1:18" x14ac:dyDescent="0.35">
      <c r="A227" s="10">
        <f>A226+1</f>
        <v>2</v>
      </c>
      <c r="B227">
        <v>158</v>
      </c>
      <c r="C227" t="s">
        <v>67</v>
      </c>
      <c r="D227" t="s">
        <v>68</v>
      </c>
      <c r="E227" t="s">
        <v>444</v>
      </c>
      <c r="F227">
        <v>1</v>
      </c>
      <c r="G227" t="s">
        <v>768</v>
      </c>
      <c r="I227">
        <v>47</v>
      </c>
      <c r="J227">
        <v>47</v>
      </c>
      <c r="K227">
        <v>50</v>
      </c>
      <c r="P227">
        <f>IF(COUNT(H227:O227)=7,SUM(H227:O227)-MIN(H227:O227),IF(COUNT(H227:O227)=8,SUM(H227:O227)-MIN(H227:O227)-SMALL(H227:O227,2),SUM(H227:O227)))</f>
        <v>144</v>
      </c>
      <c r="Q227">
        <f>COUNT(H227:O227)</f>
        <v>3</v>
      </c>
      <c r="R227">
        <f t="shared" si="23"/>
        <v>1</v>
      </c>
    </row>
    <row r="228" spans="1:18" x14ac:dyDescent="0.35">
      <c r="A228" s="10">
        <f>A227+1</f>
        <v>3</v>
      </c>
      <c r="B228">
        <v>214</v>
      </c>
      <c r="C228" t="s">
        <v>47</v>
      </c>
      <c r="D228" t="s">
        <v>39</v>
      </c>
      <c r="E228" t="s">
        <v>579</v>
      </c>
      <c r="F228">
        <v>1</v>
      </c>
      <c r="G228" t="s">
        <v>768</v>
      </c>
      <c r="I228">
        <v>50</v>
      </c>
      <c r="J228">
        <v>50</v>
      </c>
      <c r="P228">
        <f>IF(COUNT(H228:O228)=7,SUM(H228:O228)-MIN(H228:O228),IF(COUNT(H228:O228)=8,SUM(H228:O228)-MIN(H228:O228)-SMALL(H228:O228,2),SUM(H228:O228)))</f>
        <v>100</v>
      </c>
      <c r="Q228">
        <f>COUNT(H228:O228)</f>
        <v>2</v>
      </c>
      <c r="R228">
        <f t="shared" si="23"/>
        <v>0</v>
      </c>
    </row>
    <row r="229" spans="1:18" x14ac:dyDescent="0.35">
      <c r="A229" s="10">
        <f>A228+1</f>
        <v>4</v>
      </c>
      <c r="B229" s="2">
        <v>148</v>
      </c>
      <c r="C229" t="s">
        <v>17</v>
      </c>
      <c r="D229" t="s">
        <v>74</v>
      </c>
      <c r="E229" t="s">
        <v>15</v>
      </c>
      <c r="F229">
        <v>1</v>
      </c>
      <c r="G229" t="s">
        <v>768</v>
      </c>
      <c r="H229">
        <v>47</v>
      </c>
      <c r="J229">
        <v>44</v>
      </c>
      <c r="P229">
        <f>IF(COUNT(H229:O229)=7,SUM(H229:O229)-MIN(H229:O229),IF(COUNT(H229:O229)=8,SUM(H229:O229)-MIN(H229:O229)-SMALL(H229:O229,2),SUM(H229:O229)))</f>
        <v>91</v>
      </c>
      <c r="Q229">
        <f>COUNT(H229:O229)</f>
        <v>2</v>
      </c>
      <c r="R229">
        <f t="shared" si="23"/>
        <v>0</v>
      </c>
    </row>
    <row r="230" spans="1:18" x14ac:dyDescent="0.35">
      <c r="A230" s="10">
        <f>A229+1</f>
        <v>5</v>
      </c>
      <c r="C230" t="s">
        <v>77</v>
      </c>
      <c r="D230" t="s">
        <v>254</v>
      </c>
      <c r="E230" t="s">
        <v>239</v>
      </c>
      <c r="G230" t="s">
        <v>768</v>
      </c>
      <c r="J230">
        <v>41</v>
      </c>
      <c r="K230">
        <v>47</v>
      </c>
      <c r="P230">
        <f>IF(COUNT(H230:O230)=7,SUM(H230:O230)-MIN(H230:O230),IF(COUNT(H230:O230)=8,SUM(H230:O230)-MIN(H230:O230)-SMALL(H230:O230,2),SUM(H230:O230)))</f>
        <v>88</v>
      </c>
      <c r="Q230">
        <f>COUNT(H230:O230)</f>
        <v>2</v>
      </c>
      <c r="R230">
        <f t="shared" si="23"/>
        <v>0</v>
      </c>
    </row>
    <row r="231" spans="1:18" x14ac:dyDescent="0.35">
      <c r="A231" s="10">
        <f>A230+1</f>
        <v>6</v>
      </c>
      <c r="C231" t="s">
        <v>35</v>
      </c>
      <c r="D231" t="s">
        <v>36</v>
      </c>
      <c r="E231" t="s">
        <v>795</v>
      </c>
      <c r="G231" t="s">
        <v>768</v>
      </c>
      <c r="J231">
        <v>38</v>
      </c>
      <c r="K231">
        <v>44</v>
      </c>
      <c r="P231">
        <f>IF(COUNT(H231:O231)=7,SUM(H231:O231)-MIN(H231:O231),IF(COUNT(H231:O231)=8,SUM(H231:O231)-MIN(H231:O231)-SMALL(H231:O231,2),SUM(H231:O231)))</f>
        <v>82</v>
      </c>
      <c r="Q231">
        <f>COUNT(H231:O231)</f>
        <v>2</v>
      </c>
      <c r="R231">
        <f t="shared" si="23"/>
        <v>0</v>
      </c>
    </row>
    <row r="232" spans="1:18" x14ac:dyDescent="0.35">
      <c r="A232">
        <v>8</v>
      </c>
      <c r="C232" t="s">
        <v>418</v>
      </c>
      <c r="D232" t="s">
        <v>275</v>
      </c>
      <c r="E232" t="s">
        <v>15</v>
      </c>
      <c r="G232" t="s">
        <v>768</v>
      </c>
      <c r="O232">
        <v>50</v>
      </c>
      <c r="P232">
        <f>IF(COUNT(H232:O232)=7,SUM(H232:O232)-MIN(H232:O232),IF(COUNT(H232:O232)=8,SUM(H232:O232)-MIN(H232:O232)-SMALL(H232:O232,2),SUM(H232:O232)))</f>
        <v>50</v>
      </c>
      <c r="Q232">
        <f>COUNT(H232:O232)</f>
        <v>1</v>
      </c>
      <c r="R232">
        <f t="shared" si="23"/>
        <v>0</v>
      </c>
    </row>
    <row r="233" spans="1:18" ht="14.25" hidden="1" customHeight="1" x14ac:dyDescent="0.35">
      <c r="A233" s="2">
        <f>A232+1</f>
        <v>9</v>
      </c>
      <c r="B233" s="2"/>
      <c r="C233" s="2" t="s">
        <v>168</v>
      </c>
      <c r="D233" s="2" t="s">
        <v>293</v>
      </c>
      <c r="E233" s="2" t="s">
        <v>26</v>
      </c>
      <c r="F233" s="2"/>
      <c r="G233" t="s">
        <v>768</v>
      </c>
      <c r="H233" s="2"/>
      <c r="I233" s="2"/>
      <c r="J233" s="2"/>
      <c r="K233" s="2"/>
      <c r="L233" s="2"/>
      <c r="M233" s="2"/>
      <c r="N233" s="2"/>
      <c r="O233" s="2"/>
      <c r="P233">
        <f>IF(COUNT(H233:O233)=7,SUM(H233:O233)-MIN(H233:O233),IF(COUNT(H233:O233)=8,SUM(H233:O233)-MIN(H233:O233)-SMALL(H233:O233,2),SUM(H233:O233)))</f>
        <v>0</v>
      </c>
      <c r="Q233">
        <f>COUNT(H233:O233)</f>
        <v>0</v>
      </c>
      <c r="R233">
        <f t="shared" si="23"/>
        <v>0</v>
      </c>
    </row>
    <row r="234" spans="1:18" ht="13.25" hidden="1" customHeight="1" x14ac:dyDescent="0.35">
      <c r="A234">
        <f>A233+1</f>
        <v>10</v>
      </c>
      <c r="B234">
        <v>215</v>
      </c>
      <c r="C234" t="s">
        <v>43</v>
      </c>
      <c r="D234" t="s">
        <v>44</v>
      </c>
      <c r="E234" t="s">
        <v>15</v>
      </c>
      <c r="F234">
        <v>1</v>
      </c>
      <c r="G234" t="s">
        <v>768</v>
      </c>
      <c r="P234">
        <f>IF(COUNT(H234:O234)=7,SUM(H234:O234)-MIN(H234:O234),IF(COUNT(H234:O234)=8,SUM(H234:O234)-MIN(H234:O234)-SMALL(H234:O234,2),SUM(H234:O234)))</f>
        <v>0</v>
      </c>
      <c r="Q234">
        <f>COUNT(H234:O234)</f>
        <v>0</v>
      </c>
      <c r="R234">
        <f t="shared" si="23"/>
        <v>0</v>
      </c>
    </row>
    <row r="235" spans="1:18" ht="17.75" hidden="1" customHeight="1" x14ac:dyDescent="0.35">
      <c r="A235">
        <f>A234+1</f>
        <v>11</v>
      </c>
      <c r="C235" t="s">
        <v>77</v>
      </c>
      <c r="D235" t="s">
        <v>254</v>
      </c>
      <c r="E235" t="s">
        <v>4</v>
      </c>
      <c r="G235" t="s">
        <v>768</v>
      </c>
      <c r="P235">
        <f>IF(COUNT(H235:O235)=7,SUM(H235:O235)-MIN(H235:O235),IF(COUNT(H235:O235)=8,SUM(H235:O235)-MIN(H235:O235)-SMALL(H235:O235,2),SUM(H235:O235)))</f>
        <v>0</v>
      </c>
      <c r="Q235">
        <f>COUNT(H235:O235)</f>
        <v>0</v>
      </c>
      <c r="R235">
        <f t="shared" si="23"/>
        <v>0</v>
      </c>
    </row>
    <row r="236" spans="1:18" hidden="1" x14ac:dyDescent="0.35">
      <c r="A236">
        <f>A235+1</f>
        <v>12</v>
      </c>
      <c r="B236">
        <v>200</v>
      </c>
      <c r="C236" t="s">
        <v>35</v>
      </c>
      <c r="D236" t="s">
        <v>36</v>
      </c>
      <c r="E236" t="s">
        <v>37</v>
      </c>
      <c r="F236">
        <v>1</v>
      </c>
      <c r="G236" t="s">
        <v>768</v>
      </c>
      <c r="P236">
        <f>IF(COUNT(H236:O236)=7,SUM(H236:O236)-MIN(H236:O236),IF(COUNT(H236:O236)=8,SUM(H236:O236)-MIN(H236:O236)-SMALL(H236:O236,2),SUM(H236:O236)))</f>
        <v>0</v>
      </c>
      <c r="Q236">
        <f>COUNT(H236:O236)</f>
        <v>0</v>
      </c>
    </row>
    <row r="237" spans="1:18" hidden="1" x14ac:dyDescent="0.35">
      <c r="A237">
        <f>A236+1</f>
        <v>13</v>
      </c>
      <c r="B237">
        <v>204</v>
      </c>
      <c r="C237" t="s">
        <v>61</v>
      </c>
      <c r="D237" t="s">
        <v>6</v>
      </c>
      <c r="E237" t="s">
        <v>7</v>
      </c>
      <c r="F237">
        <v>1</v>
      </c>
      <c r="G237" t="s">
        <v>768</v>
      </c>
      <c r="P237">
        <f>IF(COUNT(H237:O237)=7,SUM(H237:O237)-MIN(H237:O237),IF(COUNT(H237:O237)=8,SUM(H237:O237)-MIN(H237:O237)-SMALL(H237:O237,2),SUM(H237:O237)))</f>
        <v>0</v>
      </c>
      <c r="Q237">
        <f>COUNT(H237:O237)</f>
        <v>0</v>
      </c>
      <c r="R237">
        <f t="shared" ref="R237:R257" si="24">IF(Q237&gt;2,1,0)</f>
        <v>0</v>
      </c>
    </row>
    <row r="238" spans="1:18" hidden="1" x14ac:dyDescent="0.35">
      <c r="A238">
        <f>A237+1</f>
        <v>14</v>
      </c>
      <c r="B238">
        <v>212</v>
      </c>
      <c r="C238" t="s">
        <v>57</v>
      </c>
      <c r="D238" t="s">
        <v>58</v>
      </c>
      <c r="E238" t="s">
        <v>15</v>
      </c>
      <c r="F238">
        <v>1</v>
      </c>
      <c r="G238" t="s">
        <v>768</v>
      </c>
      <c r="P238">
        <f>IF(COUNT(H238:O238)=7,SUM(H238:O238)-MIN(H238:O238),IF(COUNT(H238:O238)=8,SUM(H238:O238)-MIN(H238:O238)-SMALL(H238:O238,2),SUM(H238:O238)))</f>
        <v>0</v>
      </c>
      <c r="Q238">
        <f>COUNT(H238:O238)</f>
        <v>0</v>
      </c>
      <c r="R238">
        <f t="shared" si="24"/>
        <v>0</v>
      </c>
    </row>
    <row r="239" spans="1:18" hidden="1" x14ac:dyDescent="0.35">
      <c r="A239">
        <f>A238+1</f>
        <v>15</v>
      </c>
      <c r="C239" t="s">
        <v>262</v>
      </c>
      <c r="D239" t="s">
        <v>263</v>
      </c>
      <c r="E239" t="s">
        <v>40</v>
      </c>
      <c r="G239" t="s">
        <v>768</v>
      </c>
      <c r="P239">
        <f>IF(COUNT(H239:O239)=7,SUM(H239:O239)-MIN(H239:O239),IF(COUNT(H239:O239)=8,SUM(H239:O239)-MIN(H239:O239)-SMALL(H239:O239,2),SUM(H239:O239)))</f>
        <v>0</v>
      </c>
      <c r="Q239">
        <f>COUNT(H239:O239)</f>
        <v>0</v>
      </c>
      <c r="R239">
        <f t="shared" si="24"/>
        <v>0</v>
      </c>
    </row>
    <row r="240" spans="1:18" hidden="1" x14ac:dyDescent="0.35">
      <c r="A240">
        <f>A239</f>
        <v>15</v>
      </c>
      <c r="C240" t="s">
        <v>148</v>
      </c>
      <c r="D240" t="s">
        <v>408</v>
      </c>
      <c r="E240" t="s">
        <v>4</v>
      </c>
      <c r="G240" t="s">
        <v>768</v>
      </c>
      <c r="P240">
        <f>IF(COUNT(H240:O240)=7,SUM(H240:O240)-MIN(H240:O240),IF(COUNT(H240:O240)=8,SUM(H240:O240)-MIN(H240:O240)-SMALL(H240:O240,2),SUM(H240:O240)))</f>
        <v>0</v>
      </c>
      <c r="Q240">
        <f>COUNT(H240:O240)</f>
        <v>0</v>
      </c>
      <c r="R240">
        <f t="shared" si="24"/>
        <v>0</v>
      </c>
    </row>
    <row r="241" spans="1:18" hidden="1" x14ac:dyDescent="0.35">
      <c r="A241">
        <f>A240+2</f>
        <v>17</v>
      </c>
      <c r="C241" t="s">
        <v>317</v>
      </c>
      <c r="D241" t="s">
        <v>318</v>
      </c>
      <c r="E241" t="s">
        <v>23</v>
      </c>
      <c r="G241" t="s">
        <v>768</v>
      </c>
      <c r="P241">
        <f>IF(COUNT(H241:O241)=7,SUM(H241:O241)-MIN(H241:O241),IF(COUNT(H241:O241)=8,SUM(H241:O241)-MIN(H241:O241)-SMALL(H241:O241,2),SUM(H241:O241)))</f>
        <v>0</v>
      </c>
      <c r="Q241">
        <f>COUNT(H241:O241)</f>
        <v>0</v>
      </c>
      <c r="R241">
        <f t="shared" si="24"/>
        <v>0</v>
      </c>
    </row>
    <row r="242" spans="1:18" hidden="1" x14ac:dyDescent="0.35">
      <c r="A242">
        <f>A241+2</f>
        <v>19</v>
      </c>
      <c r="C242" t="s">
        <v>477</v>
      </c>
      <c r="D242" t="s">
        <v>476</v>
      </c>
      <c r="E242" t="s">
        <v>32</v>
      </c>
      <c r="G242" t="s">
        <v>768</v>
      </c>
      <c r="P242">
        <f>IF(COUNT(H242:O242)=7,SUM(H242:O242)-MIN(H242:O242),IF(COUNT(H242:O242)=8,SUM(H242:O242)-MIN(H242:O242)-SMALL(H242:O242,2),SUM(H242:O242)))</f>
        <v>0</v>
      </c>
      <c r="Q242">
        <f>COUNT(H242:O242)</f>
        <v>0</v>
      </c>
      <c r="R242">
        <f t="shared" si="24"/>
        <v>0</v>
      </c>
    </row>
    <row r="243" spans="1:18" hidden="1" x14ac:dyDescent="0.35">
      <c r="A243">
        <f>A242+1</f>
        <v>20</v>
      </c>
      <c r="B243">
        <v>194</v>
      </c>
      <c r="C243" t="s">
        <v>45</v>
      </c>
      <c r="D243" t="s">
        <v>46</v>
      </c>
      <c r="E243" t="s">
        <v>4</v>
      </c>
      <c r="F243">
        <v>1</v>
      </c>
      <c r="G243" t="s">
        <v>768</v>
      </c>
      <c r="P243">
        <f>IF(COUNT(H243:O243)=7,SUM(H243:O243)-MIN(H243:O243),IF(COUNT(H243:O243)=8,SUM(H243:O243)-MIN(H243:O243)-SMALL(H243:O243,2),SUM(H243:O243)))</f>
        <v>0</v>
      </c>
      <c r="Q243">
        <f>COUNT(H243:O243)</f>
        <v>0</v>
      </c>
      <c r="R243">
        <f t="shared" si="24"/>
        <v>0</v>
      </c>
    </row>
    <row r="244" spans="1:18" hidden="1" x14ac:dyDescent="0.35">
      <c r="A244">
        <f>A243+1</f>
        <v>21</v>
      </c>
      <c r="C244" t="s">
        <v>313</v>
      </c>
      <c r="D244" t="s">
        <v>314</v>
      </c>
      <c r="E244" t="s">
        <v>23</v>
      </c>
      <c r="G244" t="s">
        <v>768</v>
      </c>
      <c r="P244">
        <f>IF(COUNT(H244:O244)=7,SUM(H244:O244)-MIN(H244:O244),IF(COUNT(H244:O244)=8,SUM(H244:O244)-MIN(H244:O244)-SMALL(H244:O244,2),SUM(H244:O244)))</f>
        <v>0</v>
      </c>
      <c r="Q244">
        <f>COUNT(H244:O244)</f>
        <v>0</v>
      </c>
      <c r="R244">
        <f t="shared" si="24"/>
        <v>0</v>
      </c>
    </row>
    <row r="245" spans="1:18" hidden="1" x14ac:dyDescent="0.35">
      <c r="A245">
        <f>A244+1</f>
        <v>22</v>
      </c>
      <c r="C245" t="s">
        <v>315</v>
      </c>
      <c r="D245" t="s">
        <v>316</v>
      </c>
      <c r="E245" t="s">
        <v>23</v>
      </c>
      <c r="G245" t="s">
        <v>768</v>
      </c>
      <c r="P245">
        <f>IF(COUNT(H245:O245)=7,SUM(H245:O245)-MIN(H245:O245),IF(COUNT(H245:O245)=8,SUM(H245:O245)-MIN(H245:O245)-SMALL(H245:O245,2),SUM(H245:O245)))</f>
        <v>0</v>
      </c>
      <c r="Q245">
        <f>COUNT(H245:O245)</f>
        <v>0</v>
      </c>
      <c r="R245">
        <f t="shared" si="24"/>
        <v>0</v>
      </c>
    </row>
    <row r="246" spans="1:18" hidden="1" x14ac:dyDescent="0.35">
      <c r="A246">
        <f>A245+1</f>
        <v>23</v>
      </c>
      <c r="C246" t="s">
        <v>354</v>
      </c>
      <c r="D246" t="s">
        <v>305</v>
      </c>
      <c r="E246" t="s">
        <v>355</v>
      </c>
      <c r="G246" t="s">
        <v>768</v>
      </c>
      <c r="P246">
        <f>IF(COUNT(H246:O246)=7,SUM(H246:O246)-MIN(H246:O246),IF(COUNT(H246:O246)=8,SUM(H246:O246)-MIN(H246:O246)-SMALL(H246:O246,2),SUM(H246:O246)))</f>
        <v>0</v>
      </c>
      <c r="Q246">
        <f>COUNT(H246:O246)</f>
        <v>0</v>
      </c>
      <c r="R246">
        <f t="shared" si="24"/>
        <v>0</v>
      </c>
    </row>
    <row r="247" spans="1:18" ht="15" hidden="1" customHeight="1" x14ac:dyDescent="0.35">
      <c r="A247">
        <f>A246+1</f>
        <v>24</v>
      </c>
      <c r="B247">
        <v>196</v>
      </c>
      <c r="C247" t="s">
        <v>48</v>
      </c>
      <c r="D247" t="s">
        <v>10</v>
      </c>
      <c r="E247" t="s">
        <v>4</v>
      </c>
      <c r="F247">
        <v>1</v>
      </c>
      <c r="G247" t="s">
        <v>768</v>
      </c>
      <c r="P247">
        <f>IF(COUNT(H247:O247)=7,SUM(H247:O247)-MIN(H247:O247),IF(COUNT(H247:O247)=8,SUM(H247:O247)-MIN(H247:O247)-SMALL(H247:O247,2),SUM(H247:O247)))</f>
        <v>0</v>
      </c>
      <c r="Q247">
        <f>COUNT(H247:O247)</f>
        <v>0</v>
      </c>
      <c r="R247">
        <f t="shared" si="24"/>
        <v>0</v>
      </c>
    </row>
    <row r="248" spans="1:18" ht="13.5" hidden="1" customHeight="1" x14ac:dyDescent="0.35">
      <c r="A248">
        <f>A247+1</f>
        <v>25</v>
      </c>
      <c r="B248">
        <v>203</v>
      </c>
      <c r="C248" t="s">
        <v>50</v>
      </c>
      <c r="D248" t="s">
        <v>51</v>
      </c>
      <c r="E248" t="s">
        <v>32</v>
      </c>
      <c r="F248">
        <v>1</v>
      </c>
      <c r="G248" t="s">
        <v>768</v>
      </c>
      <c r="P248">
        <f>IF(COUNT(H248:O248)=7,SUM(H248:O248)-MIN(H248:O248),IF(COUNT(H248:O248)=8,SUM(H248:O248)-MIN(H248:O248)-SMALL(H248:O248,2),SUM(H248:O248)))</f>
        <v>0</v>
      </c>
      <c r="Q248">
        <f>COUNT(H248:O248)</f>
        <v>0</v>
      </c>
      <c r="R248">
        <f t="shared" si="24"/>
        <v>0</v>
      </c>
    </row>
    <row r="249" spans="1:18" ht="15" hidden="1" customHeight="1" x14ac:dyDescent="0.35">
      <c r="A249">
        <f>A248+1</f>
        <v>26</v>
      </c>
      <c r="B249">
        <v>210</v>
      </c>
      <c r="C249" t="s">
        <v>59</v>
      </c>
      <c r="D249" t="s">
        <v>60</v>
      </c>
      <c r="E249" t="s">
        <v>31</v>
      </c>
      <c r="F249">
        <v>1</v>
      </c>
      <c r="G249" t="s">
        <v>768</v>
      </c>
      <c r="P249">
        <f>IF(COUNT(H249:O249)=7,SUM(H249:O249)-MIN(H249:O249),IF(COUNT(H249:O249)=8,SUM(H249:O249)-MIN(H249:O249)-SMALL(H249:O249,2),SUM(H249:O249)))</f>
        <v>0</v>
      </c>
      <c r="Q249">
        <f>COUNT(H249:O249)</f>
        <v>0</v>
      </c>
      <c r="R249">
        <f t="shared" si="24"/>
        <v>0</v>
      </c>
    </row>
    <row r="250" spans="1:18" ht="17.25" hidden="1" customHeight="1" x14ac:dyDescent="0.35">
      <c r="A250">
        <f>A249+1</f>
        <v>27</v>
      </c>
      <c r="B250">
        <v>193</v>
      </c>
      <c r="C250" t="s">
        <v>52</v>
      </c>
      <c r="D250" t="s">
        <v>53</v>
      </c>
      <c r="E250" t="s">
        <v>9</v>
      </c>
      <c r="F250">
        <v>1</v>
      </c>
      <c r="G250" t="s">
        <v>768</v>
      </c>
      <c r="P250">
        <f>IF(COUNT(H250:O250)=7,SUM(H250:O250)-MIN(H250:O250),IF(COUNT(H250:O250)=8,SUM(H250:O250)-MIN(H250:O250)-SMALL(H250:O250,2),SUM(H250:O250)))</f>
        <v>0</v>
      </c>
      <c r="Q250">
        <f>COUNT(H250:O250)</f>
        <v>0</v>
      </c>
      <c r="R250">
        <f t="shared" si="24"/>
        <v>0</v>
      </c>
    </row>
    <row r="251" spans="1:18" ht="18" hidden="1" customHeight="1" x14ac:dyDescent="0.35">
      <c r="A251">
        <f>A250+1</f>
        <v>28</v>
      </c>
      <c r="B251">
        <v>209</v>
      </c>
      <c r="C251" t="s">
        <v>54</v>
      </c>
      <c r="D251" t="s">
        <v>55</v>
      </c>
      <c r="E251" t="s">
        <v>56</v>
      </c>
      <c r="F251">
        <v>1</v>
      </c>
      <c r="G251" t="s">
        <v>768</v>
      </c>
      <c r="P251">
        <f>IF(COUNT(H251:O251)=7,SUM(H251:O251)-MIN(H251:O251),IF(COUNT(H251:O251)=8,SUM(H251:O251)-MIN(H251:O251)-SMALL(H251:O251,2),SUM(H251:O251)))</f>
        <v>0</v>
      </c>
      <c r="Q251">
        <f>COUNT(H251:O251)</f>
        <v>0</v>
      </c>
      <c r="R251">
        <f t="shared" si="24"/>
        <v>0</v>
      </c>
    </row>
    <row r="252" spans="1:18" ht="15.75" hidden="1" customHeight="1" x14ac:dyDescent="0.35">
      <c r="A252">
        <f>A251+1</f>
        <v>29</v>
      </c>
      <c r="C252" t="s">
        <v>255</v>
      </c>
      <c r="D252" t="s">
        <v>179</v>
      </c>
      <c r="E252" t="s">
        <v>32</v>
      </c>
      <c r="G252" t="s">
        <v>768</v>
      </c>
      <c r="P252">
        <f>IF(COUNT(H252:O252)=7,SUM(H252:O252)-MIN(H252:O252),IF(COUNT(H252:O252)=8,SUM(H252:O252)-MIN(H252:O252)-SMALL(H252:O252,2),SUM(H252:O252)))</f>
        <v>0</v>
      </c>
      <c r="Q252">
        <f>COUNT(H252:O252)</f>
        <v>0</v>
      </c>
      <c r="R252">
        <f t="shared" si="24"/>
        <v>0</v>
      </c>
    </row>
    <row r="253" spans="1:18" ht="13.5" hidden="1" customHeight="1" x14ac:dyDescent="0.35">
      <c r="A253">
        <f>A252+1</f>
        <v>30</v>
      </c>
      <c r="B253">
        <v>198</v>
      </c>
      <c r="C253" t="s">
        <v>41</v>
      </c>
      <c r="D253" t="s">
        <v>42</v>
      </c>
      <c r="E253" t="s">
        <v>32</v>
      </c>
      <c r="F253">
        <v>1</v>
      </c>
      <c r="G253" t="s">
        <v>768</v>
      </c>
      <c r="P253">
        <f>IF(COUNT(H253:O253)=7,SUM(H253:O253)-MIN(H253:O253),IF(COUNT(H253:O253)=8,SUM(H253:O253)-MIN(H253:O253)-SMALL(H253:O253,2),SUM(H253:O253)))</f>
        <v>0</v>
      </c>
      <c r="Q253">
        <f>COUNT(H253:O253)</f>
        <v>0</v>
      </c>
      <c r="R253">
        <f t="shared" si="24"/>
        <v>0</v>
      </c>
    </row>
    <row r="254" spans="1:18" ht="15" hidden="1" customHeight="1" x14ac:dyDescent="0.35">
      <c r="A254">
        <f>A253+1</f>
        <v>31</v>
      </c>
      <c r="B254">
        <v>208</v>
      </c>
      <c r="C254" t="s">
        <v>62</v>
      </c>
      <c r="D254" t="s">
        <v>63</v>
      </c>
      <c r="E254" t="s">
        <v>15</v>
      </c>
      <c r="F254">
        <v>1</v>
      </c>
      <c r="G254" t="s">
        <v>768</v>
      </c>
      <c r="P254">
        <f>IF(COUNT(H254:O254)=7,SUM(H254:O254)-MIN(H254:O254),IF(COUNT(H254:O254)=8,SUM(H254:O254)-MIN(H254:O254)-SMALL(H254:O254,2),SUM(H254:O254)))</f>
        <v>0</v>
      </c>
      <c r="Q254">
        <f>COUNT(H254:O254)</f>
        <v>0</v>
      </c>
      <c r="R254">
        <f t="shared" si="24"/>
        <v>0</v>
      </c>
    </row>
    <row r="255" spans="1:18" ht="15.75" hidden="1" customHeight="1" x14ac:dyDescent="0.35">
      <c r="A255">
        <f>A254+1</f>
        <v>32</v>
      </c>
      <c r="C255" t="s">
        <v>260</v>
      </c>
      <c r="D255" t="s">
        <v>261</v>
      </c>
      <c r="E255" t="s">
        <v>102</v>
      </c>
      <c r="G255" t="s">
        <v>768</v>
      </c>
      <c r="P255">
        <f>IF(COUNT(H255:O255)=7,SUM(H255:O255)-MIN(H255:O255),IF(COUNT(H255:O255)=8,SUM(H255:O255)-MIN(H255:O255)-SMALL(H255:O255,2),SUM(H255:O255)))</f>
        <v>0</v>
      </c>
      <c r="Q255">
        <f>COUNT(H255:O255)</f>
        <v>0</v>
      </c>
      <c r="R255">
        <f t="shared" si="24"/>
        <v>0</v>
      </c>
    </row>
    <row r="256" spans="1:18" ht="12" hidden="1" customHeight="1" x14ac:dyDescent="0.35">
      <c r="A256">
        <f>A255+1</f>
        <v>33</v>
      </c>
      <c r="C256" t="s">
        <v>252</v>
      </c>
      <c r="D256" t="s">
        <v>174</v>
      </c>
      <c r="E256" t="s">
        <v>253</v>
      </c>
      <c r="G256" t="s">
        <v>768</v>
      </c>
      <c r="P256">
        <f>IF(COUNT(H256:O256)=7,SUM(H256:O256)-MIN(H256:O256),IF(COUNT(H256:O256)=8,SUM(H256:O256)-MIN(H256:O256)-SMALL(H256:O256,2),SUM(H256:O256)))</f>
        <v>0</v>
      </c>
      <c r="Q256">
        <f>COUNT(H256:O256)</f>
        <v>0</v>
      </c>
      <c r="R256">
        <f t="shared" si="24"/>
        <v>0</v>
      </c>
    </row>
    <row r="257" spans="1:18" ht="13.5" hidden="1" customHeight="1" x14ac:dyDescent="0.35">
      <c r="A257">
        <f>A256+1</f>
        <v>34</v>
      </c>
      <c r="C257" t="s">
        <v>323</v>
      </c>
      <c r="D257" t="s">
        <v>324</v>
      </c>
      <c r="E257" t="s">
        <v>56</v>
      </c>
      <c r="G257" t="s">
        <v>768</v>
      </c>
      <c r="P257">
        <f>IF(COUNT(H257:O257)=7,SUM(H257:O257)-MIN(H257:O257),IF(COUNT(H257:O257)=8,SUM(H257:O257)-MIN(H257:O257)-SMALL(H257:O257,2),SUM(H257:O257)))</f>
        <v>0</v>
      </c>
      <c r="Q257">
        <f>COUNT(H257:O257)</f>
        <v>0</v>
      </c>
      <c r="R257">
        <f t="shared" si="24"/>
        <v>0</v>
      </c>
    </row>
    <row r="258" spans="1:18" ht="13.5" hidden="1" customHeight="1" x14ac:dyDescent="0.35">
      <c r="A258">
        <f>A257+1</f>
        <v>35</v>
      </c>
      <c r="C258" t="s">
        <v>325</v>
      </c>
      <c r="D258" t="s">
        <v>326</v>
      </c>
      <c r="E258" t="s">
        <v>85</v>
      </c>
      <c r="G258" t="s">
        <v>768</v>
      </c>
      <c r="P258">
        <f>IF(COUNT(H258:O258)=7,SUM(H258:O258)-MIN(H258:O258),IF(COUNT(H258:O258)=8,SUM(H258:O258)-MIN(H258:O258)-SMALL(H258:O258,2),SUM(H258:O258)))</f>
        <v>0</v>
      </c>
      <c r="Q258">
        <f>COUNT(H258:O258)</f>
        <v>0</v>
      </c>
    </row>
    <row r="259" spans="1:18" ht="13.5" hidden="1" customHeight="1" x14ac:dyDescent="0.35">
      <c r="A259">
        <f>A258+1</f>
        <v>36</v>
      </c>
      <c r="B259">
        <v>195</v>
      </c>
      <c r="C259" t="s">
        <v>64</v>
      </c>
      <c r="D259" t="s">
        <v>65</v>
      </c>
      <c r="E259" t="s">
        <v>32</v>
      </c>
      <c r="F259">
        <v>1</v>
      </c>
      <c r="G259" t="s">
        <v>768</v>
      </c>
      <c r="P259">
        <f>IF(COUNT(H259:O259)=7,SUM(H259:O259)-MIN(H259:O259),IF(COUNT(H259:O259)=8,SUM(H259:O259)-MIN(H259:O259)-SMALL(H259:O259,2),SUM(H259:O259)))</f>
        <v>0</v>
      </c>
      <c r="Q259">
        <f>COUNT(H259:O259)</f>
        <v>0</v>
      </c>
    </row>
    <row r="260" spans="1:18" hidden="1" x14ac:dyDescent="0.35">
      <c r="A260">
        <f>A259+1</f>
        <v>37</v>
      </c>
      <c r="C260" t="s">
        <v>256</v>
      </c>
      <c r="D260" t="s">
        <v>257</v>
      </c>
      <c r="E260" t="s">
        <v>31</v>
      </c>
      <c r="G260" t="s">
        <v>768</v>
      </c>
      <c r="P260">
        <f>IF(COUNT(H260:O260)=7,SUM(H260:O260)-MIN(H260:O260),IF(COUNT(H260:O260)=8,SUM(H260:O260)-MIN(H260:O260)-SMALL(H260:O260,2),SUM(H260:O260)))</f>
        <v>0</v>
      </c>
      <c r="Q260">
        <f>COUNT(H260:O260)</f>
        <v>0</v>
      </c>
      <c r="R260">
        <f t="shared" ref="R260:R266" si="25">IF(Q260&gt;2,1,0)</f>
        <v>0</v>
      </c>
    </row>
    <row r="261" spans="1:18" hidden="1" x14ac:dyDescent="0.35">
      <c r="A261">
        <f>A260+1</f>
        <v>38</v>
      </c>
      <c r="C261" t="s">
        <v>17</v>
      </c>
      <c r="D261" t="s">
        <v>258</v>
      </c>
      <c r="E261" t="s">
        <v>15</v>
      </c>
      <c r="G261" t="s">
        <v>768</v>
      </c>
      <c r="P261">
        <f>IF(COUNT(H261:O261)=7,SUM(H261:O261)-MIN(H261:O261),IF(COUNT(H261:O261)=8,SUM(H261:O261)-MIN(H261:O261)-SMALL(H261:O261,2),SUM(H261:O261)))</f>
        <v>0</v>
      </c>
      <c r="Q261">
        <f>COUNT(H261:O261)</f>
        <v>0</v>
      </c>
      <c r="R261">
        <f t="shared" si="25"/>
        <v>0</v>
      </c>
    </row>
    <row r="262" spans="1:18" hidden="1" x14ac:dyDescent="0.35">
      <c r="A262">
        <f>A261+1</f>
        <v>39</v>
      </c>
      <c r="C262" t="s">
        <v>259</v>
      </c>
      <c r="D262" t="s">
        <v>147</v>
      </c>
      <c r="E262" t="s">
        <v>9</v>
      </c>
      <c r="G262" t="s">
        <v>768</v>
      </c>
      <c r="P262">
        <f>IF(COUNT(H262:O262)=7,SUM(H262:O262)-MIN(H262:O262),IF(COUNT(H262:O262)=8,SUM(H262:O262)-MIN(H262:O262)-SMALL(H262:O262,2),SUM(H262:O262)))</f>
        <v>0</v>
      </c>
      <c r="Q262">
        <f>COUNT(H262:O262)</f>
        <v>0</v>
      </c>
      <c r="R262">
        <f t="shared" si="25"/>
        <v>0</v>
      </c>
    </row>
    <row r="263" spans="1:18" ht="13.5" hidden="1" customHeight="1" x14ac:dyDescent="0.35">
      <c r="A263">
        <f>A262+1</f>
        <v>40</v>
      </c>
      <c r="C263" t="s">
        <v>264</v>
      </c>
      <c r="D263" t="s">
        <v>265</v>
      </c>
      <c r="E263" t="s">
        <v>253</v>
      </c>
      <c r="G263" t="s">
        <v>768</v>
      </c>
      <c r="P263">
        <f>IF(COUNT(H263:O263)=7,SUM(H263:O263)-MIN(H263:O263),IF(COUNT(H263:O263)=8,SUM(H263:O263)-MIN(H263:O263)-SMALL(H263:O263,2),SUM(H263:O263)))</f>
        <v>0</v>
      </c>
      <c r="Q263">
        <f>COUNT(H263:O263)</f>
        <v>0</v>
      </c>
      <c r="R263">
        <f t="shared" si="25"/>
        <v>0</v>
      </c>
    </row>
    <row r="264" spans="1:18" ht="14" hidden="1" customHeight="1" x14ac:dyDescent="0.35">
      <c r="A264">
        <f>A263+1</f>
        <v>41</v>
      </c>
      <c r="C264" t="s">
        <v>266</v>
      </c>
      <c r="D264" t="s">
        <v>267</v>
      </c>
      <c r="E264" t="s">
        <v>9</v>
      </c>
      <c r="G264" t="s">
        <v>768</v>
      </c>
      <c r="P264">
        <f>IF(COUNT(H264:O264)=7,SUM(H264:O264)-MIN(H264:O264),IF(COUNT(H264:O264)=8,SUM(H264:O264)-MIN(H264:O264)-SMALL(H264:O264,2),SUM(H264:O264)))</f>
        <v>0</v>
      </c>
      <c r="Q264">
        <f>COUNT(H264:O264)</f>
        <v>0</v>
      </c>
      <c r="R264">
        <f t="shared" si="25"/>
        <v>0</v>
      </c>
    </row>
    <row r="265" spans="1:18" ht="15" hidden="1" customHeight="1" x14ac:dyDescent="0.35">
      <c r="A265" s="10">
        <v>3</v>
      </c>
      <c r="B265">
        <v>149</v>
      </c>
      <c r="C265" t="s">
        <v>71</v>
      </c>
      <c r="D265" t="s">
        <v>8</v>
      </c>
      <c r="E265" t="s">
        <v>9</v>
      </c>
      <c r="F265">
        <v>1</v>
      </c>
      <c r="G265" t="s">
        <v>768</v>
      </c>
      <c r="P265">
        <f>IF(COUNT(H265:O265)=7,SUM(H265:O265)-MIN(H265:O265),IF(COUNT(H265:O265)=8,SUM(H265:O265)-MIN(H265:O265)-SMALL(H265:O265,2),SUM(H265:O265)))</f>
        <v>0</v>
      </c>
      <c r="Q265">
        <f>COUNT(H265:O265)</f>
        <v>0</v>
      </c>
      <c r="R265">
        <f t="shared" si="25"/>
        <v>0</v>
      </c>
    </row>
    <row r="266" spans="1:18" ht="14.25" hidden="1" customHeight="1" x14ac:dyDescent="0.35">
      <c r="A266" s="10">
        <v>4</v>
      </c>
      <c r="B266">
        <v>163</v>
      </c>
      <c r="C266" t="s">
        <v>75</v>
      </c>
      <c r="D266" t="s">
        <v>76</v>
      </c>
      <c r="E266" t="s">
        <v>12</v>
      </c>
      <c r="F266">
        <v>1</v>
      </c>
      <c r="G266" t="s">
        <v>768</v>
      </c>
      <c r="P266">
        <f>IF(COUNT(H266:O266)=7,SUM(H266:O266)-MIN(H266:O266),IF(COUNT(H266:O266)=8,SUM(H266:O266)-MIN(H266:O266)-SMALL(H266:O266,2),SUM(H266:O266)))</f>
        <v>0</v>
      </c>
      <c r="Q266">
        <f>COUNT(H266:O266)</f>
        <v>0</v>
      </c>
      <c r="R266">
        <f t="shared" si="25"/>
        <v>0</v>
      </c>
    </row>
    <row r="267" spans="1:18" hidden="1" x14ac:dyDescent="0.35">
      <c r="A267" s="10">
        <v>6</v>
      </c>
      <c r="C267" t="s">
        <v>143</v>
      </c>
      <c r="D267" t="s">
        <v>25</v>
      </c>
      <c r="E267" t="s">
        <v>37</v>
      </c>
      <c r="F267">
        <v>2</v>
      </c>
      <c r="G267" t="s">
        <v>768</v>
      </c>
      <c r="P267">
        <f>IF(COUNT(H267:O267)=7,SUM(H267:O267)-MIN(H267:O267),IF(COUNT(H267:O267)=8,SUM(H267:O267)-MIN(H267:O267)-SMALL(H267:O267,2),SUM(H267:O267)))</f>
        <v>0</v>
      </c>
      <c r="Q267">
        <f>COUNT(H267:O267)</f>
        <v>0</v>
      </c>
    </row>
    <row r="268" spans="1:18" hidden="1" x14ac:dyDescent="0.35">
      <c r="A268" s="10">
        <v>7</v>
      </c>
      <c r="C268" t="s">
        <v>319</v>
      </c>
      <c r="D268" t="s">
        <v>320</v>
      </c>
      <c r="E268" t="s">
        <v>26</v>
      </c>
      <c r="G268" t="s">
        <v>768</v>
      </c>
      <c r="P268">
        <f>IF(COUNT(H268:O268)=7,SUM(H268:O268)-MIN(H268:O268),IF(COUNT(H268:O268)=8,SUM(H268:O268)-MIN(H268:O268)-SMALL(H268:O268,2),SUM(H268:O268)))</f>
        <v>0</v>
      </c>
      <c r="Q268">
        <f>COUNT(H268:O268)</f>
        <v>0</v>
      </c>
      <c r="R268">
        <f>IF(Q268&gt;2,1,0)</f>
        <v>0</v>
      </c>
    </row>
    <row r="269" spans="1:18" hidden="1" x14ac:dyDescent="0.35">
      <c r="A269">
        <f>A268</f>
        <v>7</v>
      </c>
      <c r="C269" t="s">
        <v>714</v>
      </c>
      <c r="D269" t="s">
        <v>291</v>
      </c>
      <c r="E269" t="s">
        <v>239</v>
      </c>
      <c r="G269" t="s">
        <v>768</v>
      </c>
      <c r="P269">
        <f>IF(COUNT(H269:O269)=7,SUM(H269:O269)-MIN(H269:O269),IF(COUNT(H269:O269)=8,SUM(H269:O269)-MIN(H269:O269)-SMALL(H269:O269,2),SUM(H269:O269)))</f>
        <v>0</v>
      </c>
      <c r="Q269">
        <f>COUNT(H269:O269)</f>
        <v>0</v>
      </c>
      <c r="R269">
        <f>IF(Q269&gt;2,1,0)</f>
        <v>0</v>
      </c>
    </row>
    <row r="270" spans="1:18" hidden="1" x14ac:dyDescent="0.35">
      <c r="A270">
        <f>A269+2</f>
        <v>9</v>
      </c>
      <c r="B270">
        <v>306</v>
      </c>
      <c r="C270" t="s">
        <v>154</v>
      </c>
      <c r="D270" t="s">
        <v>155</v>
      </c>
      <c r="E270" t="s">
        <v>156</v>
      </c>
      <c r="F270">
        <v>2</v>
      </c>
      <c r="G270" t="s">
        <v>768</v>
      </c>
      <c r="P270">
        <f>IF(COUNT(H270:O270)=7,SUM(H270:O270)-MIN(H270:O270),IF(COUNT(H270:O270)=8,SUM(H270:O270)-MIN(H270:O270)-SMALL(H270:O270,2),SUM(H270:O270)))</f>
        <v>0</v>
      </c>
      <c r="Q270">
        <f>COUNT(H270:O270)</f>
        <v>0</v>
      </c>
      <c r="R270" t="e">
        <f>IF(#REF!&gt;2,1,0)</f>
        <v>#REF!</v>
      </c>
    </row>
    <row r="271" spans="1:18" hidden="1" x14ac:dyDescent="0.35">
      <c r="A271">
        <f>A270+1</f>
        <v>10</v>
      </c>
      <c r="B271">
        <v>157</v>
      </c>
      <c r="C271" t="s">
        <v>81</v>
      </c>
      <c r="D271" t="s">
        <v>82</v>
      </c>
      <c r="E271" t="s">
        <v>9</v>
      </c>
      <c r="F271">
        <v>1</v>
      </c>
      <c r="G271" t="s">
        <v>768</v>
      </c>
      <c r="P271">
        <f>IF(COUNT(H271:O271)=7,SUM(H271:O271)-MIN(H271:O271),IF(COUNT(H271:O271)=8,SUM(H271:O271)-MIN(H271:O271)-SMALL(H271:O271,2),SUM(H271:O271)))</f>
        <v>0</v>
      </c>
      <c r="Q271">
        <f>COUNT(H271:O271)</f>
        <v>0</v>
      </c>
      <c r="R271">
        <f t="shared" ref="R271:R297" si="26">IF(Q271&gt;2,1,0)</f>
        <v>0</v>
      </c>
    </row>
    <row r="272" spans="1:18" hidden="1" x14ac:dyDescent="0.35">
      <c r="A272">
        <f>A271+1</f>
        <v>11</v>
      </c>
      <c r="B272">
        <v>142</v>
      </c>
      <c r="C272" t="s">
        <v>69</v>
      </c>
      <c r="D272" t="s">
        <v>70</v>
      </c>
      <c r="E272" t="s">
        <v>9</v>
      </c>
      <c r="F272">
        <v>1</v>
      </c>
      <c r="G272" t="s">
        <v>768</v>
      </c>
      <c r="P272">
        <f>IF(COUNT(H272:O272)=7,SUM(H272:O272)-MIN(H272:O272),IF(COUNT(H272:O272)=8,SUM(H272:O272)-MIN(H272:O272)-SMALL(H272:O272,2),SUM(H272:O272)))</f>
        <v>0</v>
      </c>
      <c r="Q272">
        <f>COUNT(H272:O272)</f>
        <v>0</v>
      </c>
      <c r="R272">
        <f t="shared" si="26"/>
        <v>0</v>
      </c>
    </row>
    <row r="273" spans="1:18" hidden="1" x14ac:dyDescent="0.35">
      <c r="A273">
        <f>A272+1</f>
        <v>12</v>
      </c>
      <c r="C273" t="s">
        <v>269</v>
      </c>
      <c r="D273" t="s">
        <v>270</v>
      </c>
      <c r="E273" t="s">
        <v>9</v>
      </c>
      <c r="G273" t="s">
        <v>768</v>
      </c>
      <c r="P273">
        <f>IF(COUNT(H273:O273)=7,SUM(H273:O273)-MIN(H273:O273),IF(COUNT(H273:O273)=8,SUM(H273:O273)-MIN(H273:O273)-SMALL(H273:O273,2),SUM(H273:O273)))</f>
        <v>0</v>
      </c>
      <c r="Q273">
        <f>COUNT(H273:O273)</f>
        <v>0</v>
      </c>
      <c r="R273">
        <f t="shared" si="26"/>
        <v>0</v>
      </c>
    </row>
    <row r="274" spans="1:18" hidden="1" x14ac:dyDescent="0.35">
      <c r="A274">
        <f>A273+1</f>
        <v>13</v>
      </c>
      <c r="B274">
        <v>152</v>
      </c>
      <c r="C274" t="s">
        <v>88</v>
      </c>
      <c r="D274" t="s">
        <v>89</v>
      </c>
      <c r="E274" t="s">
        <v>15</v>
      </c>
      <c r="F274">
        <v>1</v>
      </c>
      <c r="G274" t="s">
        <v>768</v>
      </c>
      <c r="P274">
        <f>IF(COUNT(H274:O274)=7,SUM(H274:O274)-MIN(H274:O274),IF(COUNT(H274:O274)=8,SUM(H274:O274)-MIN(H274:O274)-SMALL(H274:O274,2),SUM(H274:O274)))</f>
        <v>0</v>
      </c>
      <c r="Q274">
        <f>COUNT(H274:O274)</f>
        <v>0</v>
      </c>
      <c r="R274">
        <f t="shared" si="26"/>
        <v>0</v>
      </c>
    </row>
    <row r="275" spans="1:18" ht="16.25" hidden="1" customHeight="1" x14ac:dyDescent="0.35">
      <c r="A275">
        <f>A274+1</f>
        <v>14</v>
      </c>
      <c r="B275" s="2">
        <v>254</v>
      </c>
      <c r="C275" s="2" t="s">
        <v>148</v>
      </c>
      <c r="D275" s="2" t="s">
        <v>161</v>
      </c>
      <c r="E275" s="2" t="s">
        <v>32</v>
      </c>
      <c r="F275" s="2">
        <v>2</v>
      </c>
      <c r="G275" t="s">
        <v>768</v>
      </c>
      <c r="H275" s="2"/>
      <c r="I275" s="2"/>
      <c r="J275" s="2"/>
      <c r="K275" s="2"/>
      <c r="L275" s="2"/>
      <c r="M275" s="2"/>
      <c r="N275" s="2"/>
      <c r="O275" s="2"/>
      <c r="P275">
        <f>IF(COUNT(H275:O275)=7,SUM(H275:O275)-MIN(H275:O275),IF(COUNT(H275:O275)=8,SUM(H275:O275)-MIN(H275:O275)-SMALL(H275:O275,2),SUM(H275:O275)))</f>
        <v>0</v>
      </c>
      <c r="Q275">
        <f>COUNT(H275:O275)</f>
        <v>0</v>
      </c>
      <c r="R275">
        <f t="shared" si="26"/>
        <v>0</v>
      </c>
    </row>
    <row r="276" spans="1:18" ht="13.25" hidden="1" customHeight="1" x14ac:dyDescent="0.35">
      <c r="A276">
        <f>A275+1</f>
        <v>15</v>
      </c>
      <c r="C276" t="s">
        <v>73</v>
      </c>
      <c r="D276" t="s">
        <v>302</v>
      </c>
      <c r="E276" t="s">
        <v>167</v>
      </c>
      <c r="G276" t="s">
        <v>768</v>
      </c>
      <c r="P276">
        <f>IF(COUNT(H276:O276)=7,SUM(H276:O276)-MIN(H276:O276),IF(COUNT(H276:O276)=8,SUM(H276:O276)-MIN(H276:O276)-SMALL(H276:O276,2),SUM(H276:O276)))</f>
        <v>0</v>
      </c>
      <c r="Q276">
        <f>COUNT(H276:O276)</f>
        <v>0</v>
      </c>
      <c r="R276">
        <f t="shared" si="26"/>
        <v>0</v>
      </c>
    </row>
    <row r="277" spans="1:18" ht="20" hidden="1" customHeight="1" x14ac:dyDescent="0.35">
      <c r="A277">
        <f>A276+1</f>
        <v>16</v>
      </c>
      <c r="B277">
        <v>269</v>
      </c>
      <c r="C277" t="s">
        <v>168</v>
      </c>
      <c r="D277" t="s">
        <v>58</v>
      </c>
      <c r="E277" t="s">
        <v>15</v>
      </c>
      <c r="F277">
        <v>2</v>
      </c>
      <c r="G277" t="s">
        <v>768</v>
      </c>
      <c r="P277">
        <f>IF(COUNT(H277:O277)=7,SUM(H277:O277)-MIN(H277:O277),IF(COUNT(H277:O277)=8,SUM(H277:O277)-MIN(H277:O277)-SMALL(H277:O277,2),SUM(H277:O277)))</f>
        <v>0</v>
      </c>
      <c r="Q277">
        <f>COUNT(H277:O277)</f>
        <v>0</v>
      </c>
      <c r="R277">
        <f t="shared" si="26"/>
        <v>0</v>
      </c>
    </row>
    <row r="278" spans="1:18" hidden="1" x14ac:dyDescent="0.35">
      <c r="A278">
        <f>A277+1</f>
        <v>17</v>
      </c>
      <c r="B278">
        <v>450</v>
      </c>
      <c r="C278" t="s">
        <v>142</v>
      </c>
      <c r="D278" t="s">
        <v>74</v>
      </c>
      <c r="E278" t="s">
        <v>15</v>
      </c>
      <c r="G278" t="s">
        <v>768</v>
      </c>
      <c r="P278">
        <f>IF(COUNT(H278:O278)=7,SUM(H278:O278)-MIN(H278:O278),IF(COUNT(H278:O278)=8,SUM(H278:O278)-MIN(H278:O278)-SMALL(H278:O278,2),SUM(H278:O278)))</f>
        <v>0</v>
      </c>
      <c r="Q278">
        <f>COUNT(H278:O278)</f>
        <v>0</v>
      </c>
      <c r="R278">
        <f t="shared" si="26"/>
        <v>0</v>
      </c>
    </row>
    <row r="279" spans="1:18" ht="16.25" hidden="1" customHeight="1" x14ac:dyDescent="0.35">
      <c r="A279">
        <f>A278+1</f>
        <v>18</v>
      </c>
      <c r="B279">
        <v>255</v>
      </c>
      <c r="C279" t="s">
        <v>163</v>
      </c>
      <c r="D279" t="s">
        <v>164</v>
      </c>
      <c r="E279" t="s">
        <v>14</v>
      </c>
      <c r="F279">
        <v>2</v>
      </c>
      <c r="G279" t="s">
        <v>768</v>
      </c>
      <c r="P279">
        <f>IF(COUNT(H279:O279)=7,SUM(H279:O279)-MIN(H279:O279),IF(COUNT(H279:O279)=8,SUM(H279:O279)-MIN(H279:O279)-SMALL(H279:O279,2),SUM(H279:O279)))</f>
        <v>0</v>
      </c>
      <c r="Q279">
        <f>COUNT(H279:O279)</f>
        <v>0</v>
      </c>
      <c r="R279">
        <f t="shared" si="26"/>
        <v>0</v>
      </c>
    </row>
    <row r="280" spans="1:18" ht="20" hidden="1" customHeight="1" x14ac:dyDescent="0.35">
      <c r="A280">
        <f>A279+1</f>
        <v>19</v>
      </c>
      <c r="C280" t="s">
        <v>49</v>
      </c>
      <c r="D280" t="s">
        <v>394</v>
      </c>
      <c r="E280" t="s">
        <v>15</v>
      </c>
      <c r="G280" t="s">
        <v>768</v>
      </c>
      <c r="P280">
        <f>IF(COUNT(H280:O280)=7,SUM(H280:O280)-MIN(H280:O280),IF(COUNT(H280:O280)=8,SUM(H280:O280)-MIN(H280:O280)-SMALL(H280:O280,2),SUM(H280:O280)))</f>
        <v>0</v>
      </c>
      <c r="Q280">
        <f>COUNT(H280:O280)</f>
        <v>0</v>
      </c>
      <c r="R280">
        <f t="shared" si="26"/>
        <v>0</v>
      </c>
    </row>
    <row r="281" spans="1:18" ht="17.75" hidden="1" customHeight="1" x14ac:dyDescent="0.35">
      <c r="A281">
        <f>A280+1</f>
        <v>20</v>
      </c>
      <c r="B281">
        <v>315</v>
      </c>
      <c r="C281" t="s">
        <v>149</v>
      </c>
      <c r="D281" t="s">
        <v>28</v>
      </c>
      <c r="E281" t="s">
        <v>239</v>
      </c>
      <c r="F281">
        <v>2</v>
      </c>
      <c r="G281" t="s">
        <v>768</v>
      </c>
      <c r="P281">
        <f>IF(COUNT(H281:O281)=7,SUM(H281:O281)-MIN(H281:O281),IF(COUNT(H281:O281)=8,SUM(H281:O281)-MIN(H281:O281)-SMALL(H281:O281,2),SUM(H281:O281)))</f>
        <v>0</v>
      </c>
      <c r="Q281">
        <f>COUNT(H281:O281)</f>
        <v>0</v>
      </c>
      <c r="R281">
        <f t="shared" si="26"/>
        <v>0</v>
      </c>
    </row>
    <row r="282" spans="1:18" ht="16.25" hidden="1" customHeight="1" x14ac:dyDescent="0.35">
      <c r="A282">
        <f>A281+1</f>
        <v>21</v>
      </c>
      <c r="B282">
        <v>264</v>
      </c>
      <c r="C282" t="s">
        <v>157</v>
      </c>
      <c r="D282" t="s">
        <v>158</v>
      </c>
      <c r="E282" t="s">
        <v>159</v>
      </c>
      <c r="F282">
        <v>2</v>
      </c>
      <c r="G282" t="s">
        <v>768</v>
      </c>
      <c r="P282">
        <f>IF(COUNT(H282:O282)=7,SUM(H282:O282)-MIN(H282:O282),IF(COUNT(H282:O282)=8,SUM(H282:O282)-MIN(H282:O282)-SMALL(H282:O282,2),SUM(H282:O282)))</f>
        <v>0</v>
      </c>
      <c r="Q282">
        <f>COUNT(H282:O282)</f>
        <v>0</v>
      </c>
      <c r="R282">
        <f t="shared" si="26"/>
        <v>0</v>
      </c>
    </row>
    <row r="283" spans="1:18" ht="15.5" hidden="1" customHeight="1" x14ac:dyDescent="0.35">
      <c r="A283">
        <f>A282+1</f>
        <v>22</v>
      </c>
      <c r="B283">
        <v>324</v>
      </c>
      <c r="C283" t="s">
        <v>144</v>
      </c>
      <c r="D283" t="s">
        <v>145</v>
      </c>
      <c r="E283" t="s">
        <v>146</v>
      </c>
      <c r="F283">
        <v>2</v>
      </c>
      <c r="G283" t="s">
        <v>768</v>
      </c>
      <c r="P283">
        <f>IF(COUNT(H283:O283)=7,SUM(H283:O283)-MIN(H283:O283),IF(COUNT(H283:O283)=8,SUM(H283:O283)-MIN(H283:O283)-SMALL(H283:O283,2),SUM(H283:O283)))</f>
        <v>0</v>
      </c>
      <c r="Q283">
        <f>COUNT(H283:O283)</f>
        <v>0</v>
      </c>
      <c r="R283">
        <f t="shared" si="26"/>
        <v>0</v>
      </c>
    </row>
    <row r="284" spans="1:18" ht="18" hidden="1" customHeight="1" x14ac:dyDescent="0.35">
      <c r="A284">
        <f>A283+1</f>
        <v>23</v>
      </c>
      <c r="B284">
        <v>319</v>
      </c>
      <c r="C284" t="s">
        <v>152</v>
      </c>
      <c r="D284" t="s">
        <v>153</v>
      </c>
      <c r="E284" t="s">
        <v>85</v>
      </c>
      <c r="F284">
        <v>2</v>
      </c>
      <c r="G284" t="s">
        <v>768</v>
      </c>
      <c r="P284">
        <f>IF(COUNT(H284:O284)=7,SUM(H284:O284)-MIN(H284:O284),IF(COUNT(H284:O284)=8,SUM(H284:O284)-MIN(H284:O284)-SMALL(H284:O284,2),SUM(H284:O284)))</f>
        <v>0</v>
      </c>
      <c r="Q284">
        <f>COUNT(H284:O284)</f>
        <v>0</v>
      </c>
      <c r="R284">
        <f t="shared" si="26"/>
        <v>0</v>
      </c>
    </row>
    <row r="285" spans="1:18" ht="14.75" hidden="1" customHeight="1" x14ac:dyDescent="0.35">
      <c r="A285">
        <f>A284+1</f>
        <v>24</v>
      </c>
      <c r="B285">
        <v>310</v>
      </c>
      <c r="C285" t="s">
        <v>79</v>
      </c>
      <c r="D285" t="s">
        <v>104</v>
      </c>
      <c r="E285" t="s">
        <v>9</v>
      </c>
      <c r="F285">
        <v>2</v>
      </c>
      <c r="G285" t="s">
        <v>768</v>
      </c>
      <c r="P285">
        <f>IF(COUNT(H285:O285)=7,SUM(H285:O285)-MIN(H285:O285),IF(COUNT(H285:O285)=8,SUM(H285:O285)-MIN(H285:O285)-SMALL(H285:O285,2),SUM(H285:O285)))</f>
        <v>0</v>
      </c>
      <c r="Q285">
        <f>COUNT(H285:O285)</f>
        <v>0</v>
      </c>
      <c r="R285">
        <f t="shared" si="26"/>
        <v>0</v>
      </c>
    </row>
    <row r="286" spans="1:18" ht="14.75" hidden="1" customHeight="1" x14ac:dyDescent="0.35">
      <c r="A286">
        <f>A285+1</f>
        <v>25</v>
      </c>
      <c r="B286">
        <v>268</v>
      </c>
      <c r="C286" t="s">
        <v>165</v>
      </c>
      <c r="D286" t="s">
        <v>166</v>
      </c>
      <c r="E286" t="s">
        <v>26</v>
      </c>
      <c r="F286">
        <v>2</v>
      </c>
      <c r="G286" t="s">
        <v>768</v>
      </c>
      <c r="P286">
        <f>IF(COUNT(H286:O286)=7,SUM(H286:O286)-MIN(H286:O286),IF(COUNT(H286:O286)=8,SUM(H286:O286)-MIN(H286:O286)-SMALL(H286:O286,2),SUM(H286:O286)))</f>
        <v>0</v>
      </c>
      <c r="Q286">
        <f>COUNT(H286:O286)</f>
        <v>0</v>
      </c>
      <c r="R286">
        <f t="shared" si="26"/>
        <v>0</v>
      </c>
    </row>
    <row r="287" spans="1:18" ht="15.5" hidden="1" customHeight="1" x14ac:dyDescent="0.35">
      <c r="A287">
        <f>A286+1</f>
        <v>26</v>
      </c>
      <c r="B287">
        <v>326</v>
      </c>
      <c r="C287" t="s">
        <v>151</v>
      </c>
      <c r="D287" t="s">
        <v>22</v>
      </c>
      <c r="E287" t="s">
        <v>23</v>
      </c>
      <c r="F287">
        <v>2</v>
      </c>
      <c r="G287" t="s">
        <v>768</v>
      </c>
      <c r="P287">
        <f>IF(COUNT(H287:O287)=7,SUM(H287:O287)-MIN(H287:O287),IF(COUNT(H287:O287)=8,SUM(H287:O287)-MIN(H287:O287)-SMALL(H287:O287,2),SUM(H287:O287)))</f>
        <v>0</v>
      </c>
      <c r="Q287">
        <f>COUNT(H287:O287)</f>
        <v>0</v>
      </c>
      <c r="R287">
        <f t="shared" si="26"/>
        <v>0</v>
      </c>
    </row>
    <row r="288" spans="1:18" hidden="1" x14ac:dyDescent="0.35">
      <c r="A288">
        <f>A287+1</f>
        <v>27</v>
      </c>
      <c r="C288" t="s">
        <v>613</v>
      </c>
      <c r="D288" t="s">
        <v>614</v>
      </c>
      <c r="E288" t="s">
        <v>15</v>
      </c>
      <c r="G288" t="s">
        <v>768</v>
      </c>
      <c r="P288">
        <f>IF(COUNT(H288:O288)=7,SUM(H288:O288)-MIN(H288:O288),IF(COUNT(H288:O288)=8,SUM(H288:O288)-MIN(H288:O288)-SMALL(H288:O288,2),SUM(H288:O288)))</f>
        <v>0</v>
      </c>
      <c r="Q288">
        <f>COUNT(H288:O288)</f>
        <v>0</v>
      </c>
      <c r="R288">
        <f t="shared" si="26"/>
        <v>0</v>
      </c>
    </row>
    <row r="289" spans="1:18" ht="18" hidden="1" customHeight="1" x14ac:dyDescent="0.35">
      <c r="A289">
        <f>A288+1</f>
        <v>28</v>
      </c>
      <c r="B289">
        <v>153</v>
      </c>
      <c r="C289" t="s">
        <v>83</v>
      </c>
      <c r="D289" t="s">
        <v>84</v>
      </c>
      <c r="E289" t="s">
        <v>85</v>
      </c>
      <c r="F289">
        <v>1</v>
      </c>
      <c r="G289" t="s">
        <v>768</v>
      </c>
      <c r="P289">
        <f>IF(COUNT(H289:O289)=7,SUM(H289:O289)-MIN(H289:O289),IF(COUNT(H289:O289)=8,SUM(H289:O289)-MIN(H289:O289)-SMALL(H289:O289,2),SUM(H289:O289)))</f>
        <v>0</v>
      </c>
      <c r="Q289">
        <f>COUNT(H289:O289)</f>
        <v>0</v>
      </c>
      <c r="R289">
        <f t="shared" si="26"/>
        <v>0</v>
      </c>
    </row>
    <row r="290" spans="1:18" ht="12" hidden="1" customHeight="1" x14ac:dyDescent="0.35">
      <c r="A290">
        <f>A289+1</f>
        <v>29</v>
      </c>
      <c r="B290">
        <v>159</v>
      </c>
      <c r="C290" t="s">
        <v>92</v>
      </c>
      <c r="D290" t="s">
        <v>93</v>
      </c>
      <c r="E290" t="s">
        <v>40</v>
      </c>
      <c r="F290">
        <v>1</v>
      </c>
      <c r="G290" t="s">
        <v>768</v>
      </c>
      <c r="P290">
        <f>IF(COUNT(H290:O290)=7,SUM(H290:O290)-MIN(H290:O290),IF(COUNT(H290:O290)=8,SUM(H290:O290)-MIN(H290:O290)-SMALL(H290:O290,2),SUM(H290:O290)))</f>
        <v>0</v>
      </c>
      <c r="Q290">
        <f>COUNT(H290:O290)</f>
        <v>0</v>
      </c>
      <c r="R290">
        <f t="shared" si="26"/>
        <v>0</v>
      </c>
    </row>
    <row r="291" spans="1:18" ht="25.5" hidden="1" customHeight="1" x14ac:dyDescent="0.35">
      <c r="A291">
        <f>A290+1</f>
        <v>30</v>
      </c>
      <c r="B291">
        <v>145</v>
      </c>
      <c r="C291" t="s">
        <v>77</v>
      </c>
      <c r="D291" t="s">
        <v>78</v>
      </c>
      <c r="E291" t="s">
        <v>12</v>
      </c>
      <c r="F291">
        <v>1</v>
      </c>
      <c r="G291" t="s">
        <v>768</v>
      </c>
      <c r="P291">
        <f>IF(COUNT(H291:O291)=7,SUM(H291:O291)-MIN(H291:O291),IF(COUNT(H291:O291)=8,SUM(H291:O291)-MIN(H291:O291)-SMALL(H291:O291,2),SUM(H291:O291)))</f>
        <v>0</v>
      </c>
      <c r="Q291">
        <f>COUNT(H291:O291)</f>
        <v>0</v>
      </c>
      <c r="R291">
        <f t="shared" si="26"/>
        <v>0</v>
      </c>
    </row>
    <row r="292" spans="1:18" ht="15" hidden="1" customHeight="1" x14ac:dyDescent="0.35">
      <c r="A292">
        <f>A291+1</f>
        <v>31</v>
      </c>
      <c r="C292" t="s">
        <v>268</v>
      </c>
      <c r="D292" t="s">
        <v>292</v>
      </c>
      <c r="E292" t="s">
        <v>156</v>
      </c>
      <c r="G292" t="s">
        <v>768</v>
      </c>
      <c r="P292">
        <f>IF(COUNT(H292:O292)=7,SUM(H292:O292)-MIN(H292:O292),IF(COUNT(H292:O292)=8,SUM(H292:O292)-MIN(H292:O292)-SMALL(H292:O292,2),SUM(H292:O292)))</f>
        <v>0</v>
      </c>
      <c r="Q292">
        <f>COUNT(H292:O292)</f>
        <v>0</v>
      </c>
      <c r="R292">
        <f t="shared" si="26"/>
        <v>0</v>
      </c>
    </row>
    <row r="293" spans="1:18" ht="19.5" hidden="1" customHeight="1" x14ac:dyDescent="0.35">
      <c r="A293">
        <f>A292+1</f>
        <v>32</v>
      </c>
      <c r="C293" t="s">
        <v>327</v>
      </c>
      <c r="D293" t="s">
        <v>328</v>
      </c>
      <c r="E293" t="s">
        <v>98</v>
      </c>
      <c r="G293" t="s">
        <v>768</v>
      </c>
      <c r="P293">
        <f>IF(COUNT(H293:O293)=7,SUM(H293:O293)-MIN(H293:O293),IF(COUNT(H293:O293)=8,SUM(H293:O293)-MIN(H293:O293)-SMALL(H293:O293,2),SUM(H293:O293)))</f>
        <v>0</v>
      </c>
      <c r="Q293">
        <f>COUNT(H293:O293)</f>
        <v>0</v>
      </c>
      <c r="R293">
        <f t="shared" si="26"/>
        <v>0</v>
      </c>
    </row>
    <row r="294" spans="1:18" ht="21" hidden="1" customHeight="1" x14ac:dyDescent="0.35">
      <c r="A294">
        <f>A293+1</f>
        <v>33</v>
      </c>
      <c r="C294" t="s">
        <v>519</v>
      </c>
      <c r="D294" t="s">
        <v>520</v>
      </c>
      <c r="E294" t="s">
        <v>98</v>
      </c>
      <c r="G294" t="s">
        <v>768</v>
      </c>
      <c r="P294">
        <f>IF(COUNT(H294:O294)=7,SUM(H294:O294)-MIN(H294:O294),IF(COUNT(H294:O294)=8,SUM(H294:O294)-MIN(H294:O294)-SMALL(H294:O294,2),SUM(H294:O294)))</f>
        <v>0</v>
      </c>
      <c r="Q294">
        <f>COUNT(H294:O294)</f>
        <v>0</v>
      </c>
      <c r="R294">
        <f t="shared" si="26"/>
        <v>0</v>
      </c>
    </row>
    <row r="295" spans="1:18" ht="18.75" hidden="1" customHeight="1" x14ac:dyDescent="0.35">
      <c r="A295">
        <f>A294+1</f>
        <v>34</v>
      </c>
      <c r="C295" t="s">
        <v>273</v>
      </c>
      <c r="D295" t="s">
        <v>274</v>
      </c>
      <c r="E295" t="s">
        <v>12</v>
      </c>
      <c r="G295" t="s">
        <v>768</v>
      </c>
      <c r="P295">
        <f>IF(COUNT(H295:O295)=7,SUM(H295:O295)-MIN(H295:O295),IF(COUNT(H295:O295)=8,SUM(H295:O295)-MIN(H295:O295)-SMALL(H295:O295,2),SUM(H295:O295)))</f>
        <v>0</v>
      </c>
      <c r="Q295">
        <f>COUNT(H295:O295)</f>
        <v>0</v>
      </c>
      <c r="R295">
        <f t="shared" si="26"/>
        <v>0</v>
      </c>
    </row>
    <row r="296" spans="1:18" ht="15.75" hidden="1" customHeight="1" x14ac:dyDescent="0.35">
      <c r="A296">
        <f>A295+1</f>
        <v>35</v>
      </c>
      <c r="B296">
        <v>154</v>
      </c>
      <c r="C296" t="s">
        <v>86</v>
      </c>
      <c r="D296" t="s">
        <v>87</v>
      </c>
      <c r="E296" t="s">
        <v>15</v>
      </c>
      <c r="F296">
        <v>1</v>
      </c>
      <c r="G296" t="s">
        <v>768</v>
      </c>
      <c r="P296">
        <f>IF(COUNT(H296:O296)=7,SUM(H296:O296)-MIN(H296:O296),IF(COUNT(H296:O296)=8,SUM(H296:O296)-MIN(H296:O296)-SMALL(H296:O296,2),SUM(H296:O296)))</f>
        <v>0</v>
      </c>
      <c r="Q296">
        <f>COUNT(H296:O296)</f>
        <v>0</v>
      </c>
      <c r="R296">
        <f t="shared" si="26"/>
        <v>0</v>
      </c>
    </row>
    <row r="297" spans="1:18" ht="15.75" hidden="1" customHeight="1" x14ac:dyDescent="0.35">
      <c r="A297">
        <f>A296+1</f>
        <v>36</v>
      </c>
      <c r="B297">
        <v>150</v>
      </c>
      <c r="C297" t="s">
        <v>90</v>
      </c>
      <c r="D297" t="s">
        <v>91</v>
      </c>
      <c r="E297" t="s">
        <v>4</v>
      </c>
      <c r="F297">
        <v>1</v>
      </c>
      <c r="G297" t="s">
        <v>768</v>
      </c>
      <c r="P297">
        <f>IF(COUNT(H297:O297)=7,SUM(H297:O297)-MIN(H297:O297),IF(COUNT(H297:O297)=8,SUM(H297:O297)-MIN(H297:O297)-SMALL(H297:O297,2),SUM(H297:O297)))</f>
        <v>0</v>
      </c>
      <c r="Q297">
        <f>COUNT(H297:O297)</f>
        <v>0</v>
      </c>
      <c r="R297">
        <f t="shared" si="26"/>
        <v>0</v>
      </c>
    </row>
    <row r="298" spans="1:18" ht="15.75" hidden="1" customHeight="1" x14ac:dyDescent="0.35">
      <c r="A298">
        <f>A297+1</f>
        <v>37</v>
      </c>
      <c r="C298" t="s">
        <v>271</v>
      </c>
      <c r="D298" t="s">
        <v>272</v>
      </c>
      <c r="E298" t="s">
        <v>12</v>
      </c>
      <c r="G298" t="s">
        <v>768</v>
      </c>
      <c r="P298">
        <f>IF(COUNT(H298:O298)=7,SUM(H298:O298)-MIN(H298:O298),IF(COUNT(H298:O298)=8,SUM(H298:O298)-MIN(H298:O298)-SMALL(H298:O298,2),SUM(H298:O298)))</f>
        <v>0</v>
      </c>
      <c r="Q298">
        <f>COUNT(H298:O298)</f>
        <v>0</v>
      </c>
    </row>
    <row r="299" spans="1:18" ht="14.25" hidden="1" customHeight="1" x14ac:dyDescent="0.35">
      <c r="A299">
        <f>A298+1</f>
        <v>38</v>
      </c>
      <c r="B299">
        <v>160</v>
      </c>
      <c r="C299" t="s">
        <v>72</v>
      </c>
      <c r="D299" t="s">
        <v>30</v>
      </c>
      <c r="E299" t="s">
        <v>12</v>
      </c>
      <c r="F299">
        <v>1</v>
      </c>
      <c r="G299" t="s">
        <v>768</v>
      </c>
      <c r="P299">
        <f>IF(COUNT(H299:O299)=7,SUM(H299:O299)-MIN(H299:O299),IF(COUNT(H299:O299)=8,SUM(H299:O299)-MIN(H299:O299)-SMALL(H299:O299,2),SUM(H299:O299)))</f>
        <v>0</v>
      </c>
      <c r="Q299">
        <f>COUNT(H299:O299)</f>
        <v>0</v>
      </c>
    </row>
    <row r="300" spans="1:18" ht="14.25" hidden="1" customHeight="1" x14ac:dyDescent="0.35">
      <c r="A300">
        <f>A299+1</f>
        <v>39</v>
      </c>
      <c r="B300">
        <v>138</v>
      </c>
      <c r="C300" t="s">
        <v>79</v>
      </c>
      <c r="D300" t="s">
        <v>80</v>
      </c>
      <c r="E300" t="s">
        <v>4</v>
      </c>
      <c r="F300">
        <v>1</v>
      </c>
      <c r="G300" t="s">
        <v>768</v>
      </c>
      <c r="P300">
        <f>IF(COUNT(H300:O300)=7,SUM(H300:O300)-MIN(H300:O300),IF(COUNT(H300:O300)=8,SUM(H300:O300)-MIN(H300:O300)-SMALL(H300:O300,2),SUM(H300:O300)))</f>
        <v>0</v>
      </c>
      <c r="Q300">
        <f>COUNT(H300:O300)</f>
        <v>0</v>
      </c>
      <c r="R300">
        <f>IF(Q300&gt;2,1,0)</f>
        <v>0</v>
      </c>
    </row>
    <row r="301" spans="1:18" ht="14.25" hidden="1" customHeight="1" x14ac:dyDescent="0.35">
      <c r="A301">
        <f>A300+1</f>
        <v>40</v>
      </c>
      <c r="C301" t="s">
        <v>329</v>
      </c>
      <c r="D301" t="s">
        <v>330</v>
      </c>
      <c r="E301" t="s">
        <v>56</v>
      </c>
      <c r="G301" t="s">
        <v>768</v>
      </c>
      <c r="P301">
        <f>IF(COUNT(H301:O301)=7,SUM(H301:O301)-MIN(H301:O301),IF(COUNT(H301:O301)=8,SUM(H301:O301)-MIN(H301:O301)-SMALL(H301:O301,2),SUM(H301:O301)))</f>
        <v>0</v>
      </c>
      <c r="Q301">
        <f>COUNT(H301:O301)</f>
        <v>0</v>
      </c>
    </row>
    <row r="302" spans="1:18" ht="13.5" hidden="1" customHeight="1" x14ac:dyDescent="0.35">
      <c r="A302">
        <f>A301+1</f>
        <v>41</v>
      </c>
      <c r="C302" t="s">
        <v>331</v>
      </c>
      <c r="D302" t="s">
        <v>332</v>
      </c>
      <c r="E302" t="s">
        <v>239</v>
      </c>
      <c r="G302" t="s">
        <v>768</v>
      </c>
      <c r="P302">
        <f>IF(COUNT(H302:O302)=7,SUM(H302:O302)-MIN(H302:O302),IF(COUNT(H302:O302)=8,SUM(H302:O302)-MIN(H302:O302)-SMALL(H302:O302,2),SUM(H302:O302)))</f>
        <v>0</v>
      </c>
      <c r="Q302">
        <f>COUNT(H302:O302)</f>
        <v>0</v>
      </c>
    </row>
    <row r="303" spans="1:18" ht="13.5" hidden="1" customHeight="1" x14ac:dyDescent="0.35">
      <c r="P303">
        <f>IF(COUNT(H303:O303)=7,SUM(H303:O303)-MIN(H303:O303),IF(COUNT(H303:O303)=8,SUM(H303:O303)-MIN(H303:O303)-SMALL(H303:O303,2),SUM(H303:O303)))</f>
        <v>0</v>
      </c>
      <c r="Q303">
        <f>COUNT(H303:O303)</f>
        <v>0</v>
      </c>
    </row>
    <row r="304" spans="1:18" ht="13.5" hidden="1" customHeight="1" x14ac:dyDescent="0.35">
      <c r="P304">
        <f>IF(COUNT(H304:O304)=7,SUM(H304:O304)-MIN(H304:O304),IF(COUNT(H304:O304)=8,SUM(H304:O304)-MIN(H304:O304)-SMALL(H304:O304,2),SUM(H304:O304)))</f>
        <v>0</v>
      </c>
      <c r="Q304">
        <f>COUNT(H304:O304)</f>
        <v>0</v>
      </c>
    </row>
    <row r="305" spans="1:17" ht="13.5" customHeight="1" x14ac:dyDescent="0.35">
      <c r="A305" s="10">
        <v>9</v>
      </c>
      <c r="B305">
        <v>205</v>
      </c>
      <c r="C305" t="s">
        <v>38</v>
      </c>
      <c r="D305" t="s">
        <v>39</v>
      </c>
      <c r="E305" t="s">
        <v>579</v>
      </c>
      <c r="F305">
        <v>1</v>
      </c>
      <c r="G305" t="s">
        <v>768</v>
      </c>
      <c r="I305">
        <v>44</v>
      </c>
      <c r="P305">
        <f>IF(COUNT(H305:O305)=7,SUM(H305:O305)-MIN(H305:O305),IF(COUNT(H305:O305)=8,SUM(H305:O305)-MIN(H305:O305)-SMALL(H305:O305,2),SUM(H305:O305)))</f>
        <v>44</v>
      </c>
      <c r="Q305">
        <f>COUNT(H305:O305)</f>
        <v>1</v>
      </c>
    </row>
    <row r="306" spans="1:17" ht="13.5" customHeight="1" x14ac:dyDescent="0.35"/>
    <row r="307" spans="1:17" ht="13.5" customHeight="1" x14ac:dyDescent="0.35">
      <c r="C307" t="s">
        <v>653</v>
      </c>
    </row>
    <row r="308" spans="1:17" ht="13.5" customHeight="1" x14ac:dyDescent="0.35">
      <c r="A308" s="2">
        <f>A307+1</f>
        <v>1</v>
      </c>
      <c r="B308" s="2"/>
      <c r="C308" s="2" t="s">
        <v>435</v>
      </c>
      <c r="D308" s="2" t="s">
        <v>19</v>
      </c>
      <c r="E308" s="2" t="s">
        <v>32</v>
      </c>
      <c r="F308" s="2"/>
      <c r="G308" s="2" t="s">
        <v>181</v>
      </c>
      <c r="H308" s="2">
        <v>50</v>
      </c>
      <c r="I308" s="2"/>
      <c r="J308" s="2">
        <v>47</v>
      </c>
      <c r="K308" s="2">
        <v>47</v>
      </c>
      <c r="L308" s="2">
        <v>50</v>
      </c>
      <c r="M308" s="2"/>
      <c r="N308" s="2">
        <v>50</v>
      </c>
      <c r="O308" s="2">
        <v>50</v>
      </c>
      <c r="P308" s="2">
        <f>IF(COUNT(H308:O308)=7,SUM(H308:O308)-MIN(H308:O308),IF(COUNT(H308:O308)=8,SUM(H308:O308)-MIN(H308:O308)-SMALL(H308:O308,2),SUM(H308:O308)))</f>
        <v>294</v>
      </c>
      <c r="Q308" s="2">
        <f>COUNT(H308:O308)</f>
        <v>6</v>
      </c>
    </row>
    <row r="309" spans="1:17" ht="13.5" customHeight="1" x14ac:dyDescent="0.35">
      <c r="A309" s="3">
        <f>A308+1</f>
        <v>2</v>
      </c>
      <c r="B309" s="3"/>
      <c r="C309" s="3" t="s">
        <v>437</v>
      </c>
      <c r="D309" s="3" t="s">
        <v>438</v>
      </c>
      <c r="E309" s="3" t="s">
        <v>579</v>
      </c>
      <c r="F309" s="3"/>
      <c r="G309" s="3" t="s">
        <v>181</v>
      </c>
      <c r="H309" s="3">
        <v>47</v>
      </c>
      <c r="I309" s="3">
        <v>44</v>
      </c>
      <c r="J309" s="3">
        <v>35</v>
      </c>
      <c r="K309" s="3">
        <v>38</v>
      </c>
      <c r="L309" s="3">
        <v>44</v>
      </c>
      <c r="M309" s="3"/>
      <c r="N309" s="3">
        <v>47</v>
      </c>
      <c r="O309" s="3"/>
      <c r="P309" s="3">
        <f>IF(COUNT(H309:O309)=7,SUM(H309:O309)-MIN(H309:O309),IF(COUNT(H309:O309)=8,SUM(H309:O309)-MIN(H309:O309)-SMALL(H309:O309,2),SUM(H309:O309)))</f>
        <v>255</v>
      </c>
      <c r="Q309" s="3">
        <f>COUNT(H309:O309)</f>
        <v>6</v>
      </c>
    </row>
    <row r="310" spans="1:17" ht="13.5" customHeight="1" x14ac:dyDescent="0.35">
      <c r="A310" s="3">
        <f>A309+1</f>
        <v>3</v>
      </c>
      <c r="B310" s="3"/>
      <c r="C310" s="3" t="s">
        <v>454</v>
      </c>
      <c r="D310" s="3" t="s">
        <v>455</v>
      </c>
      <c r="E310" s="3" t="s">
        <v>579</v>
      </c>
      <c r="F310" s="3"/>
      <c r="G310" s="3" t="s">
        <v>181</v>
      </c>
      <c r="H310" s="3">
        <v>38</v>
      </c>
      <c r="I310" s="3">
        <v>38</v>
      </c>
      <c r="J310" s="3">
        <v>30</v>
      </c>
      <c r="K310" s="3">
        <v>32</v>
      </c>
      <c r="L310" s="3">
        <v>41</v>
      </c>
      <c r="M310" s="3"/>
      <c r="N310" s="3">
        <v>44</v>
      </c>
      <c r="O310" s="3">
        <v>47</v>
      </c>
      <c r="P310" s="3">
        <f>IF(COUNT(H310:O310)=7,SUM(H310:O310)-MIN(H310:O310),IF(COUNT(H310:O310)=8,SUM(H310:O310)-MIN(H310:O310)-SMALL(H310:O310,2),SUM(H310:O310)))</f>
        <v>240</v>
      </c>
      <c r="Q310" s="3">
        <f>COUNT(H310:O310)</f>
        <v>7</v>
      </c>
    </row>
    <row r="311" spans="1:17" ht="13.5" customHeight="1" x14ac:dyDescent="0.35">
      <c r="A311" s="3">
        <f>A310+1</f>
        <v>4</v>
      </c>
      <c r="B311" s="3"/>
      <c r="C311" s="3" t="s">
        <v>451</v>
      </c>
      <c r="D311" s="3" t="s">
        <v>452</v>
      </c>
      <c r="E311" s="3" t="s">
        <v>32</v>
      </c>
      <c r="F311" s="3"/>
      <c r="G311" s="3" t="s">
        <v>181</v>
      </c>
      <c r="H311" s="3">
        <v>44</v>
      </c>
      <c r="I311" s="3">
        <v>50</v>
      </c>
      <c r="J311" s="3">
        <v>38</v>
      </c>
      <c r="K311" s="3">
        <v>41</v>
      </c>
      <c r="L311" s="3">
        <v>47</v>
      </c>
      <c r="M311" s="3"/>
      <c r="N311" s="3"/>
      <c r="O311" s="3"/>
      <c r="P311" s="3">
        <f>IF(COUNT(H311:O311)=7,SUM(H311:O311)-MIN(H311:O311),IF(COUNT(H311:O311)=8,SUM(H311:O311)-MIN(H311:O311)-SMALL(H311:O311,2),SUM(H311:O311)))</f>
        <v>220</v>
      </c>
      <c r="Q311" s="3">
        <f>COUNT(H311:O311)</f>
        <v>5</v>
      </c>
    </row>
    <row r="312" spans="1:17" ht="13.5" customHeight="1" x14ac:dyDescent="0.35">
      <c r="A312" s="3">
        <f>A311+1</f>
        <v>5</v>
      </c>
      <c r="B312" s="3"/>
      <c r="C312" s="3" t="s">
        <v>440</v>
      </c>
      <c r="D312" s="3" t="s">
        <v>441</v>
      </c>
      <c r="E312" s="3" t="s">
        <v>579</v>
      </c>
      <c r="F312" s="3"/>
      <c r="G312" s="3" t="s">
        <v>181</v>
      </c>
      <c r="H312" s="3"/>
      <c r="I312" s="3">
        <v>41</v>
      </c>
      <c r="J312" s="3">
        <v>32</v>
      </c>
      <c r="K312" s="3">
        <v>35</v>
      </c>
      <c r="L312" s="3"/>
      <c r="M312" s="3"/>
      <c r="N312" s="3"/>
      <c r="O312" s="3"/>
      <c r="P312" s="3">
        <f>IF(COUNT(H312:O312)=7,SUM(H312:O312)-MIN(H312:O312),IF(COUNT(H312:O312)=8,SUM(H312:O312)-MIN(H312:O312)-SMALL(H312:O312,2),SUM(H312:O312)))</f>
        <v>108</v>
      </c>
      <c r="Q312" s="3">
        <f>COUNT(H312:O312)</f>
        <v>3</v>
      </c>
    </row>
    <row r="313" spans="1:17" ht="13.5" customHeight="1" x14ac:dyDescent="0.35">
      <c r="A313" s="3">
        <f>A312+1</f>
        <v>6</v>
      </c>
      <c r="B313" s="3"/>
      <c r="C313" s="3" t="s">
        <v>799</v>
      </c>
      <c r="D313" s="3" t="s">
        <v>400</v>
      </c>
      <c r="E313" s="3" t="s">
        <v>12</v>
      </c>
      <c r="F313" s="3"/>
      <c r="G313" s="3" t="s">
        <v>181</v>
      </c>
      <c r="H313" s="3"/>
      <c r="I313" s="3"/>
      <c r="J313" s="3">
        <v>41</v>
      </c>
      <c r="K313" s="3">
        <v>50</v>
      </c>
      <c r="L313" s="3"/>
      <c r="M313" s="3"/>
      <c r="N313" s="3"/>
      <c r="O313" s="3"/>
      <c r="P313" s="3">
        <f>IF(COUNT(H313:O313)=7,SUM(H313:O313)-MIN(H313:O313),IF(COUNT(H313:O313)=8,SUM(H313:O313)-MIN(H313:O313)-SMALL(H313:O313,2),SUM(H313:O313)))</f>
        <v>91</v>
      </c>
      <c r="Q313" s="3">
        <f>COUNT(H313:O313)</f>
        <v>2</v>
      </c>
    </row>
    <row r="314" spans="1:17" ht="13.25" customHeight="1" x14ac:dyDescent="0.35">
      <c r="A314" s="3">
        <f>A313+1</f>
        <v>7</v>
      </c>
      <c r="B314" s="3"/>
      <c r="C314" s="3" t="s">
        <v>100</v>
      </c>
      <c r="D314" s="3" t="s">
        <v>439</v>
      </c>
      <c r="E314" s="3" t="s">
        <v>32</v>
      </c>
      <c r="F314" s="3"/>
      <c r="G314" s="3" t="s">
        <v>181</v>
      </c>
      <c r="H314" s="3">
        <v>41</v>
      </c>
      <c r="I314" s="3">
        <v>47</v>
      </c>
      <c r="J314" s="3"/>
      <c r="K314" s="3"/>
      <c r="L314" s="3"/>
      <c r="M314" s="3"/>
      <c r="N314" s="3"/>
      <c r="O314" s="3"/>
      <c r="P314" s="3">
        <f>IF(COUNT(H314:O314)=7,SUM(H314:O314)-MIN(H314:O314),IF(COUNT(H314:O314)=8,SUM(H314:O314)-MIN(H314:O314)-SMALL(H314:O314,2),SUM(H314:O314)))</f>
        <v>88</v>
      </c>
      <c r="Q314" s="3">
        <f>COUNT(H314:O314)</f>
        <v>2</v>
      </c>
    </row>
    <row r="315" spans="1:17" ht="13.5" customHeight="1" x14ac:dyDescent="0.35">
      <c r="A315" s="3">
        <v>7</v>
      </c>
      <c r="B315" s="3"/>
      <c r="C315" s="3" t="s">
        <v>432</v>
      </c>
      <c r="D315" s="3" t="s">
        <v>99</v>
      </c>
      <c r="E315" s="3" t="s">
        <v>32</v>
      </c>
      <c r="F315" s="3"/>
      <c r="G315" s="3" t="s">
        <v>181</v>
      </c>
      <c r="H315" s="3"/>
      <c r="I315" s="3"/>
      <c r="J315" s="3">
        <v>44</v>
      </c>
      <c r="K315" s="3">
        <v>44</v>
      </c>
      <c r="L315" s="3"/>
      <c r="M315" s="3"/>
      <c r="N315" s="3"/>
      <c r="O315" s="3"/>
      <c r="P315" s="3">
        <f>IF(COUNT(H315:O315)=7,SUM(H315:O315)-MIN(H315:O315),IF(COUNT(H315:O315)=8,SUM(H315:O315)-MIN(H315:O315)-SMALL(H315:O315,2),SUM(H315:O315)))</f>
        <v>88</v>
      </c>
      <c r="Q315" s="3">
        <f>COUNT(H315:O315)</f>
        <v>2</v>
      </c>
    </row>
    <row r="316" spans="1:17" ht="13.5" customHeight="1" x14ac:dyDescent="0.35">
      <c r="A316" s="3">
        <f>A315+2</f>
        <v>9</v>
      </c>
      <c r="B316" s="3"/>
      <c r="C316" s="3" t="s">
        <v>503</v>
      </c>
      <c r="D316" s="3" t="s">
        <v>97</v>
      </c>
      <c r="E316" s="3" t="s">
        <v>98</v>
      </c>
      <c r="F316" s="3"/>
      <c r="G316" s="3" t="s">
        <v>181</v>
      </c>
      <c r="H316" s="3"/>
      <c r="I316" s="3"/>
      <c r="J316" s="3">
        <v>50</v>
      </c>
      <c r="K316" s="3"/>
      <c r="L316" s="3"/>
      <c r="M316" s="3"/>
      <c r="N316" s="3"/>
      <c r="O316" s="3"/>
      <c r="P316" s="3">
        <f>IF(COUNT(H316:O316)=7,SUM(H316:O316)-MIN(H316:O316),IF(COUNT(H316:O316)=8,SUM(H316:O316)-MIN(H316:O316)-SMALL(H316:O316,2),SUM(H316:O316)))</f>
        <v>50</v>
      </c>
      <c r="Q316" s="3">
        <f>COUNT(H316:O316)</f>
        <v>1</v>
      </c>
    </row>
    <row r="317" spans="1:17" ht="13.5" hidden="1" customHeight="1" x14ac:dyDescent="0.35">
      <c r="A317" s="3">
        <f t="shared" ref="A317:A332" si="27">A316+1</f>
        <v>10</v>
      </c>
      <c r="B317" s="3"/>
      <c r="C317" s="3" t="s">
        <v>492</v>
      </c>
      <c r="D317" s="3" t="s">
        <v>400</v>
      </c>
      <c r="E317" s="3" t="s">
        <v>12</v>
      </c>
      <c r="F317" s="3"/>
      <c r="G317" s="2" t="s">
        <v>181</v>
      </c>
      <c r="H317" s="3"/>
      <c r="I317" s="3"/>
      <c r="J317" s="3"/>
      <c r="K317" s="3"/>
      <c r="L317" s="3"/>
      <c r="M317" s="3"/>
      <c r="N317" s="3"/>
      <c r="O317" s="3"/>
      <c r="P317" s="3">
        <f t="shared" ref="P317:P332" si="28">IF(COUNT(H317:O317)=7,SUM(H317:O317)-MIN(H317:O317),IF(COUNT(H317:O317)=8,SUM(H317:O317)-MIN(H317:O317)-SMALL(H317:O317,2),SUM(H317:O317)))</f>
        <v>0</v>
      </c>
      <c r="Q317" s="3">
        <f t="shared" ref="Q317:Q332" si="29">COUNT(H317:O317)</f>
        <v>0</v>
      </c>
    </row>
    <row r="318" spans="1:17" ht="13.5" hidden="1" customHeight="1" x14ac:dyDescent="0.35">
      <c r="A318" s="3">
        <f t="shared" si="27"/>
        <v>11</v>
      </c>
      <c r="B318" s="3"/>
      <c r="C318" s="3" t="s">
        <v>433</v>
      </c>
      <c r="D318" s="3" t="s">
        <v>434</v>
      </c>
      <c r="E318" s="3" t="s">
        <v>32</v>
      </c>
      <c r="F318" s="3"/>
      <c r="G318" s="3" t="s">
        <v>181</v>
      </c>
      <c r="H318" s="3"/>
      <c r="I318" s="3"/>
      <c r="J318" s="3"/>
      <c r="K318" s="3"/>
      <c r="L318" s="3"/>
      <c r="M318" s="3"/>
      <c r="N318" s="3"/>
      <c r="O318" s="3"/>
      <c r="P318" s="3">
        <f t="shared" si="28"/>
        <v>0</v>
      </c>
      <c r="Q318" s="3">
        <f t="shared" si="29"/>
        <v>0</v>
      </c>
    </row>
    <row r="319" spans="1:17" ht="15.75" hidden="1" customHeight="1" x14ac:dyDescent="0.35">
      <c r="A319" s="3">
        <f t="shared" si="27"/>
        <v>12</v>
      </c>
      <c r="B319" s="3"/>
      <c r="C319" s="3" t="s">
        <v>495</v>
      </c>
      <c r="D319" s="3" t="s">
        <v>496</v>
      </c>
      <c r="E319" s="3" t="s">
        <v>32</v>
      </c>
      <c r="F319" s="3"/>
      <c r="G319" s="3" t="s">
        <v>181</v>
      </c>
      <c r="H319" s="3"/>
      <c r="I319" s="3"/>
      <c r="J319" s="3"/>
      <c r="K319" s="3"/>
      <c r="L319" s="3"/>
      <c r="M319" s="3"/>
      <c r="N319" s="3"/>
      <c r="O319" s="3"/>
      <c r="P319" s="3">
        <f t="shared" si="28"/>
        <v>0</v>
      </c>
      <c r="Q319" s="3">
        <f t="shared" si="29"/>
        <v>0</v>
      </c>
    </row>
    <row r="320" spans="1:17" ht="15.75" hidden="1" customHeight="1" x14ac:dyDescent="0.35">
      <c r="A320" s="3">
        <f t="shared" si="27"/>
        <v>13</v>
      </c>
      <c r="B320" s="3"/>
      <c r="C320" s="3" t="s">
        <v>503</v>
      </c>
      <c r="D320" s="3" t="s">
        <v>97</v>
      </c>
      <c r="E320" s="3" t="s">
        <v>579</v>
      </c>
      <c r="F320" s="3"/>
      <c r="G320" s="3" t="s">
        <v>181</v>
      </c>
      <c r="H320" s="3"/>
      <c r="I320" s="3"/>
      <c r="J320" s="3"/>
      <c r="K320" s="3"/>
      <c r="L320" s="3"/>
      <c r="M320" s="3"/>
      <c r="N320" s="3"/>
      <c r="O320" s="3"/>
      <c r="P320" s="3">
        <f t="shared" si="28"/>
        <v>0</v>
      </c>
      <c r="Q320" s="3">
        <f t="shared" si="29"/>
        <v>0</v>
      </c>
    </row>
    <row r="321" spans="1:17" ht="15.75" hidden="1" customHeight="1" x14ac:dyDescent="0.35">
      <c r="A321" s="3">
        <f t="shared" si="27"/>
        <v>14</v>
      </c>
      <c r="B321" s="3"/>
      <c r="C321" s="3" t="s">
        <v>436</v>
      </c>
      <c r="D321" s="3" t="s">
        <v>179</v>
      </c>
      <c r="E321" s="3" t="s">
        <v>579</v>
      </c>
      <c r="F321" s="3"/>
      <c r="G321" s="3" t="s">
        <v>181</v>
      </c>
      <c r="H321" s="3"/>
      <c r="I321" s="3"/>
      <c r="J321" s="3"/>
      <c r="K321" s="3"/>
      <c r="L321" s="3"/>
      <c r="M321" s="3"/>
      <c r="N321" s="3"/>
      <c r="O321" s="3"/>
      <c r="P321" s="3">
        <f t="shared" si="28"/>
        <v>0</v>
      </c>
      <c r="Q321" s="3">
        <f t="shared" si="29"/>
        <v>0</v>
      </c>
    </row>
    <row r="322" spans="1:17" ht="15.75" hidden="1" customHeight="1" x14ac:dyDescent="0.35">
      <c r="A322" s="3">
        <f t="shared" si="27"/>
        <v>15</v>
      </c>
      <c r="B322" s="3"/>
      <c r="C322" s="3" t="s">
        <v>431</v>
      </c>
      <c r="D322" s="3" t="s">
        <v>10</v>
      </c>
      <c r="E322" s="3" t="s">
        <v>579</v>
      </c>
      <c r="F322" s="3"/>
      <c r="G322" s="3" t="s">
        <v>181</v>
      </c>
      <c r="H322" s="3"/>
      <c r="I322" s="3"/>
      <c r="J322" s="3"/>
      <c r="K322" s="3"/>
      <c r="L322" s="3"/>
      <c r="M322" s="3"/>
      <c r="N322" s="3"/>
      <c r="O322" s="3"/>
      <c r="P322" s="3">
        <f t="shared" si="28"/>
        <v>0</v>
      </c>
      <c r="Q322" s="3">
        <f t="shared" si="29"/>
        <v>0</v>
      </c>
    </row>
    <row r="323" spans="1:17" ht="15.75" hidden="1" customHeight="1" x14ac:dyDescent="0.35">
      <c r="A323" s="3">
        <f t="shared" si="27"/>
        <v>16</v>
      </c>
      <c r="B323" s="3"/>
      <c r="C323" s="3" t="s">
        <v>557</v>
      </c>
      <c r="D323" s="3" t="s">
        <v>558</v>
      </c>
      <c r="E323" s="3" t="s">
        <v>579</v>
      </c>
      <c r="F323" s="3"/>
      <c r="G323" s="2" t="s">
        <v>181</v>
      </c>
      <c r="H323" s="3"/>
      <c r="I323" s="3"/>
      <c r="J323" s="3"/>
      <c r="K323" s="3"/>
      <c r="L323" s="3"/>
      <c r="M323" s="3"/>
      <c r="N323" s="3"/>
      <c r="O323" s="3"/>
      <c r="P323" s="3">
        <f t="shared" si="28"/>
        <v>0</v>
      </c>
      <c r="Q323" s="3">
        <f t="shared" si="29"/>
        <v>0</v>
      </c>
    </row>
    <row r="324" spans="1:17" ht="15.75" hidden="1" customHeight="1" x14ac:dyDescent="0.35">
      <c r="A324" s="3">
        <f t="shared" si="27"/>
        <v>17</v>
      </c>
      <c r="B324" s="3"/>
      <c r="C324" s="3" t="s">
        <v>432</v>
      </c>
      <c r="D324" s="3" t="s">
        <v>99</v>
      </c>
      <c r="E324" s="3" t="s">
        <v>579</v>
      </c>
      <c r="F324" s="3"/>
      <c r="G324" s="3" t="s">
        <v>181</v>
      </c>
      <c r="H324" s="3"/>
      <c r="I324" s="3"/>
      <c r="J324" s="3"/>
      <c r="K324" s="3"/>
      <c r="L324" s="3"/>
      <c r="M324" s="3"/>
      <c r="N324" s="3"/>
      <c r="O324" s="3"/>
      <c r="P324" s="3">
        <f t="shared" si="28"/>
        <v>0</v>
      </c>
      <c r="Q324" s="3">
        <f t="shared" si="29"/>
        <v>0</v>
      </c>
    </row>
    <row r="325" spans="1:17" ht="15.75" hidden="1" customHeight="1" x14ac:dyDescent="0.35">
      <c r="A325" s="3">
        <f t="shared" si="27"/>
        <v>18</v>
      </c>
      <c r="B325" s="3"/>
      <c r="C325" s="3" t="s">
        <v>569</v>
      </c>
      <c r="D325" s="3" t="s">
        <v>21</v>
      </c>
      <c r="E325" s="3" t="s">
        <v>579</v>
      </c>
      <c r="F325" s="3"/>
      <c r="G325" s="3" t="s">
        <v>181</v>
      </c>
      <c r="H325" s="3"/>
      <c r="I325" s="3"/>
      <c r="J325" s="3"/>
      <c r="K325" s="3"/>
      <c r="L325" s="3"/>
      <c r="M325" s="3"/>
      <c r="N325" s="3"/>
      <c r="O325" s="3"/>
      <c r="P325" s="3">
        <f t="shared" si="28"/>
        <v>0</v>
      </c>
      <c r="Q325" s="3">
        <f t="shared" si="29"/>
        <v>0</v>
      </c>
    </row>
    <row r="326" spans="1:17" ht="15.75" hidden="1" customHeight="1" x14ac:dyDescent="0.35">
      <c r="A326" s="3">
        <f t="shared" si="27"/>
        <v>19</v>
      </c>
      <c r="B326" s="3"/>
      <c r="C326" s="3" t="s">
        <v>525</v>
      </c>
      <c r="D326" s="3" t="s">
        <v>526</v>
      </c>
      <c r="E326" s="3" t="s">
        <v>579</v>
      </c>
      <c r="F326" s="3"/>
      <c r="G326" s="3" t="s">
        <v>181</v>
      </c>
      <c r="H326" s="3"/>
      <c r="I326" s="3"/>
      <c r="J326" s="3"/>
      <c r="K326" s="3"/>
      <c r="L326" s="3"/>
      <c r="M326" s="3"/>
      <c r="N326" s="3"/>
      <c r="O326" s="3"/>
      <c r="P326" s="3">
        <f t="shared" si="28"/>
        <v>0</v>
      </c>
      <c r="Q326" s="3">
        <f t="shared" si="29"/>
        <v>0</v>
      </c>
    </row>
    <row r="327" spans="1:17" ht="15.75" hidden="1" customHeight="1" x14ac:dyDescent="0.35">
      <c r="A327" s="3">
        <f t="shared" si="27"/>
        <v>20</v>
      </c>
      <c r="B327" s="3"/>
      <c r="C327" s="3" t="s">
        <v>504</v>
      </c>
      <c r="D327" s="3" t="s">
        <v>342</v>
      </c>
      <c r="E327" s="3" t="s">
        <v>579</v>
      </c>
      <c r="F327" s="3"/>
      <c r="G327" s="3" t="s">
        <v>181</v>
      </c>
      <c r="H327" s="3"/>
      <c r="I327" s="3"/>
      <c r="J327" s="3"/>
      <c r="K327" s="3"/>
      <c r="L327" s="3"/>
      <c r="M327" s="3"/>
      <c r="N327" s="3"/>
      <c r="O327" s="3"/>
      <c r="P327" s="3">
        <f t="shared" si="28"/>
        <v>0</v>
      </c>
      <c r="Q327" s="3">
        <f t="shared" si="29"/>
        <v>0</v>
      </c>
    </row>
    <row r="328" spans="1:17" ht="15.75" hidden="1" customHeight="1" x14ac:dyDescent="0.35">
      <c r="A328" s="3">
        <f t="shared" si="27"/>
        <v>21</v>
      </c>
      <c r="B328" s="3"/>
      <c r="C328" s="3" t="s">
        <v>515</v>
      </c>
      <c r="D328" s="3" t="s">
        <v>516</v>
      </c>
      <c r="E328" s="3" t="s">
        <v>579</v>
      </c>
      <c r="F328" s="3"/>
      <c r="G328" s="3" t="s">
        <v>181</v>
      </c>
      <c r="H328" s="3"/>
      <c r="I328" s="3"/>
      <c r="J328" s="3"/>
      <c r="K328" s="3"/>
      <c r="L328" s="3"/>
      <c r="M328" s="3"/>
      <c r="N328" s="3"/>
      <c r="O328" s="3"/>
      <c r="P328" s="3">
        <f t="shared" si="28"/>
        <v>0</v>
      </c>
      <c r="Q328" s="3">
        <f t="shared" si="29"/>
        <v>0</v>
      </c>
    </row>
    <row r="329" spans="1:17" ht="15.75" hidden="1" customHeight="1" x14ac:dyDescent="0.35">
      <c r="A329" s="3">
        <f t="shared" si="27"/>
        <v>22</v>
      </c>
      <c r="B329" s="3"/>
      <c r="C329" s="3" t="s">
        <v>388</v>
      </c>
      <c r="D329" s="3" t="s">
        <v>453</v>
      </c>
      <c r="E329" s="3" t="s">
        <v>579</v>
      </c>
      <c r="F329" s="3"/>
      <c r="G329" s="2" t="s">
        <v>181</v>
      </c>
      <c r="H329" s="3"/>
      <c r="I329" s="3"/>
      <c r="J329" s="3"/>
      <c r="K329" s="3"/>
      <c r="L329" s="3"/>
      <c r="M329" s="3"/>
      <c r="N329" s="3"/>
      <c r="O329" s="3"/>
      <c r="P329" s="3">
        <f t="shared" si="28"/>
        <v>0</v>
      </c>
      <c r="Q329" s="3">
        <f t="shared" si="29"/>
        <v>0</v>
      </c>
    </row>
    <row r="330" spans="1:17" ht="15.75" hidden="1" customHeight="1" x14ac:dyDescent="0.35">
      <c r="A330" s="3">
        <f t="shared" si="27"/>
        <v>23</v>
      </c>
      <c r="B330" s="3"/>
      <c r="C330" s="3" t="s">
        <v>493</v>
      </c>
      <c r="D330" s="3" t="s">
        <v>494</v>
      </c>
      <c r="E330" s="3" t="s">
        <v>579</v>
      </c>
      <c r="F330" s="3"/>
      <c r="G330" s="3" t="s">
        <v>181</v>
      </c>
      <c r="H330" s="3"/>
      <c r="I330" s="3"/>
      <c r="J330" s="3"/>
      <c r="K330" s="3"/>
      <c r="L330" s="3"/>
      <c r="M330" s="3"/>
      <c r="N330" s="3"/>
      <c r="O330" s="3"/>
      <c r="P330" s="3">
        <f t="shared" si="28"/>
        <v>0</v>
      </c>
      <c r="Q330" s="3">
        <f t="shared" si="29"/>
        <v>0</v>
      </c>
    </row>
    <row r="331" spans="1:17" ht="15.75" hidden="1" customHeight="1" x14ac:dyDescent="0.35">
      <c r="A331" s="3">
        <f t="shared" si="27"/>
        <v>24</v>
      </c>
      <c r="B331" s="3"/>
      <c r="C331" s="3" t="s">
        <v>385</v>
      </c>
      <c r="D331" s="3" t="s">
        <v>254</v>
      </c>
      <c r="E331" s="3" t="s">
        <v>579</v>
      </c>
      <c r="F331" s="3"/>
      <c r="G331" s="3" t="s">
        <v>181</v>
      </c>
      <c r="H331" s="3"/>
      <c r="I331" s="3"/>
      <c r="J331" s="3"/>
      <c r="K331" s="3"/>
      <c r="L331" s="3"/>
      <c r="M331" s="3"/>
      <c r="N331" s="3"/>
      <c r="O331" s="3"/>
      <c r="P331" s="3">
        <f t="shared" si="28"/>
        <v>0</v>
      </c>
      <c r="Q331" s="3">
        <f t="shared" si="29"/>
        <v>0</v>
      </c>
    </row>
    <row r="332" spans="1:17" ht="15.75" hidden="1" customHeight="1" x14ac:dyDescent="0.35">
      <c r="A332" s="3">
        <f t="shared" si="27"/>
        <v>25</v>
      </c>
      <c r="B332" s="3"/>
      <c r="C332" s="3" t="s">
        <v>456</v>
      </c>
      <c r="D332" s="3" t="s">
        <v>457</v>
      </c>
      <c r="E332" s="3" t="s">
        <v>579</v>
      </c>
      <c r="F332" s="3"/>
      <c r="G332" s="3" t="s">
        <v>181</v>
      </c>
      <c r="H332" s="3"/>
      <c r="I332" s="3"/>
      <c r="J332" s="3"/>
      <c r="K332" s="3"/>
      <c r="L332" s="3"/>
      <c r="M332" s="3"/>
      <c r="N332" s="3"/>
      <c r="O332" s="3"/>
      <c r="P332" s="3">
        <f t="shared" si="28"/>
        <v>0</v>
      </c>
      <c r="Q332" s="3">
        <f t="shared" si="29"/>
        <v>0</v>
      </c>
    </row>
    <row r="333" spans="1:17" ht="15.75" customHeight="1" x14ac:dyDescent="0.35"/>
    <row r="334" spans="1:17" ht="15.75" customHeight="1" x14ac:dyDescent="0.35"/>
    <row r="335" spans="1:17" ht="15.75" customHeight="1" x14ac:dyDescent="0.35"/>
    <row r="336" spans="1:17" x14ac:dyDescent="0.35">
      <c r="C336" t="s">
        <v>573</v>
      </c>
    </row>
    <row r="337" spans="1:17" x14ac:dyDescent="0.35">
      <c r="A337" s="2">
        <f>A336+1</f>
        <v>1</v>
      </c>
      <c r="B337" s="2"/>
      <c r="C337" s="2" t="s">
        <v>370</v>
      </c>
      <c r="D337" s="2" t="s">
        <v>371</v>
      </c>
      <c r="E337" s="2" t="s">
        <v>579</v>
      </c>
      <c r="F337" s="2"/>
      <c r="G337" s="2" t="s">
        <v>186</v>
      </c>
      <c r="H337" s="2">
        <v>50</v>
      </c>
      <c r="I337" s="2">
        <v>50</v>
      </c>
      <c r="J337" s="2">
        <v>44</v>
      </c>
      <c r="K337" s="2">
        <v>50</v>
      </c>
      <c r="L337" s="2">
        <v>47</v>
      </c>
      <c r="M337" s="2"/>
      <c r="N337" s="2">
        <v>50</v>
      </c>
      <c r="O337" s="2">
        <v>50</v>
      </c>
      <c r="P337" s="2">
        <f>IF(COUNT(H337:O337)=7,SUM(H337:O337)-MIN(H337:O337),IF(COUNT(H337:O337)=8,SUM(H337:O337)-MIN(H337:O337)-SMALL(H337:O337,2),SUM(H337:O337)))</f>
        <v>297</v>
      </c>
      <c r="Q337" s="2">
        <f>COUNT(H337:O337)</f>
        <v>7</v>
      </c>
    </row>
    <row r="338" spans="1:17" x14ac:dyDescent="0.35">
      <c r="A338">
        <v>3</v>
      </c>
      <c r="C338" s="3" t="s">
        <v>387</v>
      </c>
      <c r="D338" s="3" t="s">
        <v>184</v>
      </c>
      <c r="E338" s="3" t="s">
        <v>23</v>
      </c>
      <c r="F338" s="3"/>
      <c r="G338" s="3" t="s">
        <v>186</v>
      </c>
      <c r="H338" s="3"/>
      <c r="I338" s="3"/>
      <c r="J338" s="3">
        <v>47</v>
      </c>
      <c r="K338" s="3"/>
      <c r="L338" s="3">
        <v>50</v>
      </c>
      <c r="M338" s="3"/>
      <c r="N338" s="3"/>
      <c r="O338" s="3"/>
      <c r="P338" s="3">
        <f>IF(COUNT(H338:O338)=7,SUM(H338:O338)-MIN(H338:O338),IF(COUNT(H338:O338)=8,SUM(H338:O338)-MIN(H338:O338)-SMALL(H338:O338,2),SUM(H338:O338)))</f>
        <v>97</v>
      </c>
      <c r="Q338" s="3">
        <f>COUNT(H338:O338)</f>
        <v>2</v>
      </c>
    </row>
    <row r="339" spans="1:17" x14ac:dyDescent="0.35">
      <c r="A339">
        <v>2</v>
      </c>
      <c r="C339" s="3" t="s">
        <v>383</v>
      </c>
      <c r="D339" s="3" t="s">
        <v>384</v>
      </c>
      <c r="E339" s="3" t="s">
        <v>707</v>
      </c>
      <c r="F339" s="3"/>
      <c r="G339" s="3" t="s">
        <v>186</v>
      </c>
      <c r="H339" s="3"/>
      <c r="I339" s="3"/>
      <c r="J339" s="3">
        <v>50</v>
      </c>
      <c r="K339" s="3"/>
      <c r="L339" s="3"/>
      <c r="M339" s="3"/>
      <c r="N339" s="3"/>
      <c r="O339" s="3"/>
      <c r="P339" s="3">
        <f>IF(COUNT(H339:O339)=7,SUM(H339:O339)-MIN(H339:O339),IF(COUNT(H339:O339)=8,SUM(H339:O339)-MIN(H339:O339)-SMALL(H339:O339,2),SUM(H339:O339)))</f>
        <v>50</v>
      </c>
      <c r="Q339" s="3">
        <f>COUNT(H339:O339)</f>
        <v>1</v>
      </c>
    </row>
    <row r="340" spans="1:17" hidden="1" x14ac:dyDescent="0.35">
      <c r="A340">
        <f t="shared" ref="A340:A352" si="30">A339+1</f>
        <v>3</v>
      </c>
      <c r="C340" t="s">
        <v>412</v>
      </c>
      <c r="D340" t="s">
        <v>80</v>
      </c>
      <c r="E340" t="s">
        <v>239</v>
      </c>
      <c r="G340" t="s">
        <v>186</v>
      </c>
      <c r="P340" s="2">
        <f t="shared" ref="P340:P356" si="31">IF(COUNT(H340:O340)=7,SUM(H340:O340)-MIN(H340:O340),IF(COUNT(H340:O340)=8,SUM(H340:O340)-MIN(H340:O340)-SMALL(H340:O340,2),SUM(H340:O340)))</f>
        <v>0</v>
      </c>
      <c r="Q340" s="2">
        <f t="shared" ref="Q340:Q356" si="32">COUNT(H340:O340)</f>
        <v>0</v>
      </c>
    </row>
    <row r="341" spans="1:17" ht="15.75" hidden="1" customHeight="1" x14ac:dyDescent="0.35">
      <c r="A341">
        <f t="shared" si="30"/>
        <v>4</v>
      </c>
      <c r="C341" t="s">
        <v>374</v>
      </c>
      <c r="D341" t="s">
        <v>101</v>
      </c>
      <c r="E341" t="s">
        <v>102</v>
      </c>
      <c r="G341" t="s">
        <v>186</v>
      </c>
      <c r="P341" s="2">
        <f t="shared" si="31"/>
        <v>0</v>
      </c>
      <c r="Q341" s="2">
        <f t="shared" si="32"/>
        <v>0</v>
      </c>
    </row>
    <row r="342" spans="1:17" ht="15.75" hidden="1" customHeight="1" x14ac:dyDescent="0.35">
      <c r="A342">
        <f t="shared" si="30"/>
        <v>5</v>
      </c>
      <c r="C342" t="s">
        <v>372</v>
      </c>
      <c r="D342" t="s">
        <v>373</v>
      </c>
      <c r="E342" t="s">
        <v>102</v>
      </c>
      <c r="G342" t="s">
        <v>186</v>
      </c>
      <c r="P342" s="2">
        <f t="shared" si="31"/>
        <v>0</v>
      </c>
      <c r="Q342" s="2">
        <f t="shared" si="32"/>
        <v>0</v>
      </c>
    </row>
    <row r="343" spans="1:17" ht="15.75" hidden="1" customHeight="1" x14ac:dyDescent="0.35">
      <c r="A343">
        <f t="shared" si="30"/>
        <v>6</v>
      </c>
      <c r="C343" t="s">
        <v>390</v>
      </c>
      <c r="D343" t="s">
        <v>391</v>
      </c>
      <c r="E343" t="s">
        <v>392</v>
      </c>
      <c r="G343" t="s">
        <v>186</v>
      </c>
      <c r="P343" s="2">
        <f t="shared" si="31"/>
        <v>0</v>
      </c>
      <c r="Q343" s="2">
        <f t="shared" si="32"/>
        <v>0</v>
      </c>
    </row>
    <row r="344" spans="1:17" ht="15.75" hidden="1" customHeight="1" x14ac:dyDescent="0.35">
      <c r="A344">
        <f t="shared" si="30"/>
        <v>7</v>
      </c>
      <c r="C344" t="s">
        <v>481</v>
      </c>
      <c r="D344" t="s">
        <v>482</v>
      </c>
      <c r="E344" t="s">
        <v>483</v>
      </c>
      <c r="G344" t="s">
        <v>186</v>
      </c>
      <c r="P344" s="2">
        <f t="shared" si="31"/>
        <v>0</v>
      </c>
      <c r="Q344" s="2">
        <f t="shared" si="32"/>
        <v>0</v>
      </c>
    </row>
    <row r="345" spans="1:17" ht="15.75" hidden="1" customHeight="1" x14ac:dyDescent="0.35">
      <c r="A345">
        <f t="shared" si="30"/>
        <v>8</v>
      </c>
      <c r="C345" t="s">
        <v>459</v>
      </c>
      <c r="D345" t="s">
        <v>244</v>
      </c>
      <c r="E345" t="s">
        <v>23</v>
      </c>
      <c r="G345" t="s">
        <v>186</v>
      </c>
      <c r="P345" s="2">
        <f t="shared" si="31"/>
        <v>0</v>
      </c>
      <c r="Q345" s="2">
        <f t="shared" si="32"/>
        <v>0</v>
      </c>
    </row>
    <row r="346" spans="1:17" ht="15.75" hidden="1" customHeight="1" x14ac:dyDescent="0.35">
      <c r="A346">
        <f t="shared" si="30"/>
        <v>9</v>
      </c>
      <c r="C346" t="s">
        <v>517</v>
      </c>
      <c r="D346" t="s">
        <v>518</v>
      </c>
      <c r="E346" t="s">
        <v>56</v>
      </c>
      <c r="G346" t="s">
        <v>186</v>
      </c>
      <c r="P346" s="2">
        <f t="shared" si="31"/>
        <v>0</v>
      </c>
      <c r="Q346" s="2">
        <f t="shared" si="32"/>
        <v>0</v>
      </c>
    </row>
    <row r="347" spans="1:17" ht="15.75" hidden="1" customHeight="1" x14ac:dyDescent="0.35">
      <c r="A347">
        <f t="shared" si="30"/>
        <v>10</v>
      </c>
      <c r="C347" t="s">
        <v>385</v>
      </c>
      <c r="D347" t="s">
        <v>386</v>
      </c>
      <c r="E347" t="s">
        <v>26</v>
      </c>
      <c r="G347" t="s">
        <v>186</v>
      </c>
      <c r="P347" s="2">
        <f t="shared" si="31"/>
        <v>0</v>
      </c>
      <c r="Q347" s="2">
        <f t="shared" si="32"/>
        <v>0</v>
      </c>
    </row>
    <row r="348" spans="1:17" ht="15.75" hidden="1" customHeight="1" x14ac:dyDescent="0.35">
      <c r="A348">
        <f t="shared" si="30"/>
        <v>11</v>
      </c>
      <c r="C348" t="s">
        <v>410</v>
      </c>
      <c r="D348" t="s">
        <v>411</v>
      </c>
      <c r="E348" t="s">
        <v>85</v>
      </c>
      <c r="G348" t="s">
        <v>186</v>
      </c>
      <c r="P348" s="2">
        <f t="shared" si="31"/>
        <v>0</v>
      </c>
      <c r="Q348" s="2">
        <f t="shared" si="32"/>
        <v>0</v>
      </c>
    </row>
    <row r="349" spans="1:17" ht="15.75" hidden="1" customHeight="1" x14ac:dyDescent="0.35">
      <c r="A349">
        <f t="shared" si="30"/>
        <v>12</v>
      </c>
      <c r="C349" t="s">
        <v>409</v>
      </c>
      <c r="D349" t="s">
        <v>279</v>
      </c>
      <c r="E349" t="s">
        <v>231</v>
      </c>
      <c r="G349" t="s">
        <v>186</v>
      </c>
      <c r="P349" s="2">
        <f t="shared" si="31"/>
        <v>0</v>
      </c>
      <c r="Q349" s="2">
        <f t="shared" si="32"/>
        <v>0</v>
      </c>
    </row>
    <row r="350" spans="1:17" ht="15.75" hidden="1" customHeight="1" x14ac:dyDescent="0.35">
      <c r="A350">
        <f t="shared" si="30"/>
        <v>13</v>
      </c>
      <c r="C350" t="s">
        <v>369</v>
      </c>
      <c r="D350" t="s">
        <v>478</v>
      </c>
      <c r="E350" t="s">
        <v>23</v>
      </c>
      <c r="G350" t="s">
        <v>186</v>
      </c>
      <c r="P350" s="2">
        <f t="shared" si="31"/>
        <v>0</v>
      </c>
      <c r="Q350" s="2">
        <f t="shared" si="32"/>
        <v>0</v>
      </c>
    </row>
    <row r="351" spans="1:17" ht="15.75" hidden="1" customHeight="1" x14ac:dyDescent="0.35">
      <c r="A351">
        <f t="shared" si="30"/>
        <v>14</v>
      </c>
      <c r="C351" t="s">
        <v>497</v>
      </c>
      <c r="D351" t="s">
        <v>498</v>
      </c>
      <c r="E351" t="s">
        <v>32</v>
      </c>
      <c r="G351" t="s">
        <v>186</v>
      </c>
      <c r="P351" s="2">
        <f t="shared" si="31"/>
        <v>0</v>
      </c>
      <c r="Q351" s="2">
        <f t="shared" si="32"/>
        <v>0</v>
      </c>
    </row>
    <row r="352" spans="1:17" ht="15.75" hidden="1" customHeight="1" x14ac:dyDescent="0.35">
      <c r="A352">
        <f t="shared" si="30"/>
        <v>15</v>
      </c>
      <c r="C352" t="s">
        <v>388</v>
      </c>
      <c r="D352" t="s">
        <v>389</v>
      </c>
      <c r="E352" t="s">
        <v>9</v>
      </c>
      <c r="G352" t="s">
        <v>186</v>
      </c>
      <c r="P352" s="2">
        <f t="shared" si="31"/>
        <v>0</v>
      </c>
      <c r="Q352" s="2">
        <f t="shared" si="32"/>
        <v>0</v>
      </c>
    </row>
    <row r="353" spans="1:18" ht="15.75" hidden="1" customHeight="1" x14ac:dyDescent="0.35">
      <c r="A353">
        <f>A352+2</f>
        <v>17</v>
      </c>
      <c r="C353" t="s">
        <v>458</v>
      </c>
      <c r="D353" t="s">
        <v>116</v>
      </c>
      <c r="E353" t="s">
        <v>646</v>
      </c>
      <c r="G353" t="s">
        <v>186</v>
      </c>
      <c r="P353" s="2">
        <f t="shared" si="31"/>
        <v>0</v>
      </c>
      <c r="Q353" s="2">
        <f t="shared" si="32"/>
        <v>0</v>
      </c>
    </row>
    <row r="354" spans="1:18" ht="15.75" hidden="1" customHeight="1" x14ac:dyDescent="0.35">
      <c r="A354">
        <f>A353+1</f>
        <v>18</v>
      </c>
      <c r="C354" t="s">
        <v>367</v>
      </c>
      <c r="D354" t="s">
        <v>368</v>
      </c>
      <c r="E354" t="s">
        <v>32</v>
      </c>
      <c r="G354" t="s">
        <v>186</v>
      </c>
      <c r="P354" s="2">
        <f t="shared" si="31"/>
        <v>0</v>
      </c>
      <c r="Q354" s="2">
        <f t="shared" si="32"/>
        <v>0</v>
      </c>
    </row>
    <row r="355" spans="1:18" ht="15.5" hidden="1" customHeight="1" x14ac:dyDescent="0.35">
      <c r="A355">
        <f>A354</f>
        <v>18</v>
      </c>
      <c r="C355" t="s">
        <v>383</v>
      </c>
      <c r="D355" t="s">
        <v>384</v>
      </c>
      <c r="E355" t="s">
        <v>646</v>
      </c>
      <c r="G355" t="s">
        <v>186</v>
      </c>
      <c r="P355" s="2">
        <f t="shared" si="31"/>
        <v>0</v>
      </c>
      <c r="Q355" s="2">
        <f t="shared" si="32"/>
        <v>0</v>
      </c>
    </row>
    <row r="356" spans="1:18" ht="15.5" hidden="1" customHeight="1" x14ac:dyDescent="0.35">
      <c r="A356">
        <f>A355+1</f>
        <v>19</v>
      </c>
      <c r="C356" t="s">
        <v>387</v>
      </c>
      <c r="D356" t="s">
        <v>184</v>
      </c>
      <c r="E356" t="s">
        <v>23</v>
      </c>
      <c r="G356" t="s">
        <v>186</v>
      </c>
      <c r="P356" s="2">
        <f t="shared" si="31"/>
        <v>0</v>
      </c>
      <c r="Q356" s="2">
        <f t="shared" si="32"/>
        <v>0</v>
      </c>
    </row>
    <row r="357" spans="1:18" ht="15.5" customHeight="1" x14ac:dyDescent="0.35"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</row>
    <row r="358" spans="1:18" x14ac:dyDescent="0.35">
      <c r="C358" t="s">
        <v>737</v>
      </c>
      <c r="R358">
        <f>SUM(R319:R341)</f>
        <v>0</v>
      </c>
    </row>
    <row r="359" spans="1:18" ht="14.25" customHeight="1" x14ac:dyDescent="0.35">
      <c r="A359" s="2">
        <v>1</v>
      </c>
      <c r="B359" s="2">
        <v>182</v>
      </c>
      <c r="C359" s="2" t="s">
        <v>132</v>
      </c>
      <c r="D359" s="2" t="s">
        <v>133</v>
      </c>
      <c r="E359" s="2" t="s">
        <v>12</v>
      </c>
      <c r="F359" s="2">
        <v>1</v>
      </c>
      <c r="G359" s="2" t="s">
        <v>764</v>
      </c>
      <c r="H359" s="2">
        <v>50</v>
      </c>
      <c r="I359" s="2"/>
      <c r="J359" s="2">
        <v>47</v>
      </c>
      <c r="K359" s="2">
        <v>47</v>
      </c>
      <c r="L359" s="2"/>
      <c r="M359" s="2"/>
      <c r="N359" s="2"/>
      <c r="O359" s="2"/>
      <c r="P359" s="2">
        <f t="shared" ref="P359:P370" si="33">IF(COUNT(H359:O359)=7,SUM(H359:O359)-MIN(H359:O359),IF(COUNT(H359:O359)=8,SUM(H359:O359)-MIN(H359:O359)-SMALL(H359:O359,2),SUM(H359:O359)))</f>
        <v>144</v>
      </c>
      <c r="Q359" s="2">
        <f t="shared" ref="Q359:Q370" si="34">COUNT(H359:O359)</f>
        <v>3</v>
      </c>
      <c r="R359">
        <f>IF(Q359&gt;2,1,0)</f>
        <v>1</v>
      </c>
    </row>
    <row r="360" spans="1:18" x14ac:dyDescent="0.35">
      <c r="A360" s="3">
        <f>A359+1</f>
        <v>2</v>
      </c>
      <c r="B360" s="3"/>
      <c r="C360" s="3" t="s">
        <v>765</v>
      </c>
      <c r="D360" s="3" t="s">
        <v>18</v>
      </c>
      <c r="E360" s="3" t="s">
        <v>12</v>
      </c>
      <c r="F360" s="3"/>
      <c r="G360" s="3" t="s">
        <v>764</v>
      </c>
      <c r="H360" s="3">
        <v>44</v>
      </c>
      <c r="I360" s="3"/>
      <c r="J360" s="3">
        <v>44</v>
      </c>
      <c r="K360" s="3">
        <v>41</v>
      </c>
      <c r="L360" s="3"/>
      <c r="M360" s="3"/>
      <c r="N360" s="3"/>
      <c r="O360" s="3"/>
      <c r="P360" s="3">
        <f t="shared" si="33"/>
        <v>129</v>
      </c>
      <c r="Q360" s="3">
        <f t="shared" si="34"/>
        <v>3</v>
      </c>
      <c r="R360" s="2">
        <f>IF(Q360&gt;2,1,0)</f>
        <v>1</v>
      </c>
    </row>
    <row r="361" spans="1:18" x14ac:dyDescent="0.35">
      <c r="A361" s="3">
        <f>A360+1</f>
        <v>3</v>
      </c>
      <c r="B361" s="3"/>
      <c r="C361" s="3" t="s">
        <v>126</v>
      </c>
      <c r="D361" s="3" t="s">
        <v>127</v>
      </c>
      <c r="E361" s="3" t="s">
        <v>26</v>
      </c>
      <c r="F361" s="3"/>
      <c r="G361" s="3" t="s">
        <v>764</v>
      </c>
      <c r="H361" s="3"/>
      <c r="I361" s="3"/>
      <c r="J361" s="3">
        <v>50</v>
      </c>
      <c r="K361" s="3"/>
      <c r="L361" s="3">
        <v>50</v>
      </c>
      <c r="M361" s="3"/>
      <c r="N361" s="3"/>
      <c r="O361" s="3"/>
      <c r="P361" s="3">
        <f t="shared" si="33"/>
        <v>100</v>
      </c>
      <c r="Q361" s="3">
        <f t="shared" si="34"/>
        <v>2</v>
      </c>
    </row>
    <row r="362" spans="1:18" x14ac:dyDescent="0.35">
      <c r="A362" s="3">
        <f>A361+1</f>
        <v>4</v>
      </c>
      <c r="B362" s="3"/>
      <c r="C362" s="3" t="s">
        <v>107</v>
      </c>
      <c r="D362" s="3" t="s">
        <v>95</v>
      </c>
      <c r="E362" s="3" t="s">
        <v>96</v>
      </c>
      <c r="F362" s="3"/>
      <c r="G362" s="3" t="s">
        <v>764</v>
      </c>
      <c r="H362" s="3"/>
      <c r="I362" s="3"/>
      <c r="J362" s="3">
        <v>38</v>
      </c>
      <c r="K362" s="3"/>
      <c r="L362" s="3">
        <v>47</v>
      </c>
      <c r="M362" s="3"/>
      <c r="N362" s="3"/>
      <c r="O362" s="3"/>
      <c r="P362" s="3">
        <f t="shared" si="33"/>
        <v>85</v>
      </c>
      <c r="Q362" s="3">
        <f t="shared" si="34"/>
        <v>2</v>
      </c>
      <c r="R362">
        <f t="shared" ref="R362:R371" si="35">IF(Q362&gt;2,1,0)</f>
        <v>0</v>
      </c>
    </row>
    <row r="363" spans="1:18" x14ac:dyDescent="0.35">
      <c r="A363" s="3">
        <v>4</v>
      </c>
      <c r="B363" s="3"/>
      <c r="C363" s="3" t="s">
        <v>228</v>
      </c>
      <c r="D363" s="3" t="s">
        <v>229</v>
      </c>
      <c r="E363" s="3" t="s">
        <v>23</v>
      </c>
      <c r="F363" s="3"/>
      <c r="G363" s="3" t="s">
        <v>764</v>
      </c>
      <c r="H363" s="3"/>
      <c r="I363" s="3"/>
      <c r="J363" s="3">
        <v>41</v>
      </c>
      <c r="K363" s="3">
        <v>44</v>
      </c>
      <c r="L363" s="3"/>
      <c r="M363" s="3"/>
      <c r="N363" s="3"/>
      <c r="O363" s="3"/>
      <c r="P363" s="3">
        <f t="shared" si="33"/>
        <v>85</v>
      </c>
      <c r="Q363" s="3">
        <f t="shared" si="34"/>
        <v>2</v>
      </c>
      <c r="R363">
        <f t="shared" si="35"/>
        <v>0</v>
      </c>
    </row>
    <row r="364" spans="1:18" x14ac:dyDescent="0.35">
      <c r="A364" s="3">
        <f>A363+2</f>
        <v>6</v>
      </c>
      <c r="B364" s="3"/>
      <c r="C364" s="3" t="s">
        <v>798</v>
      </c>
      <c r="D364" s="3" t="s">
        <v>122</v>
      </c>
      <c r="E364" s="3" t="s">
        <v>9</v>
      </c>
      <c r="F364" s="3"/>
      <c r="G364" s="3" t="s">
        <v>764</v>
      </c>
      <c r="H364" s="3"/>
      <c r="I364" s="3"/>
      <c r="J364" s="3">
        <v>32</v>
      </c>
      <c r="K364" s="3"/>
      <c r="L364" s="3">
        <v>44</v>
      </c>
      <c r="M364" s="3"/>
      <c r="N364" s="3"/>
      <c r="O364" s="3"/>
      <c r="P364" s="3">
        <f t="shared" si="33"/>
        <v>76</v>
      </c>
      <c r="Q364" s="3">
        <f t="shared" si="34"/>
        <v>2</v>
      </c>
      <c r="R364">
        <f t="shared" si="35"/>
        <v>0</v>
      </c>
    </row>
    <row r="365" spans="1:18" x14ac:dyDescent="0.35">
      <c r="A365" s="3">
        <f>A364+1</f>
        <v>7</v>
      </c>
      <c r="B365" s="3"/>
      <c r="C365" s="3" t="s">
        <v>108</v>
      </c>
      <c r="D365" s="3" t="s">
        <v>109</v>
      </c>
      <c r="E365" s="3" t="s">
        <v>96</v>
      </c>
      <c r="F365" s="3"/>
      <c r="G365" s="3" t="s">
        <v>764</v>
      </c>
      <c r="H365" s="3"/>
      <c r="I365" s="3"/>
      <c r="J365" s="3">
        <v>30</v>
      </c>
      <c r="K365" s="3">
        <v>35</v>
      </c>
      <c r="L365" s="3"/>
      <c r="M365" s="3"/>
      <c r="N365" s="3"/>
      <c r="O365" s="3"/>
      <c r="P365" s="3">
        <f t="shared" si="33"/>
        <v>65</v>
      </c>
      <c r="Q365" s="3">
        <f t="shared" si="34"/>
        <v>2</v>
      </c>
      <c r="R365">
        <f t="shared" si="35"/>
        <v>0</v>
      </c>
    </row>
    <row r="366" spans="1:18" x14ac:dyDescent="0.35">
      <c r="A366" s="3">
        <f t="shared" ref="A366:A370" si="36">A365+1</f>
        <v>8</v>
      </c>
      <c r="B366" s="3">
        <v>186</v>
      </c>
      <c r="C366" s="3" t="s">
        <v>130</v>
      </c>
      <c r="D366" s="3" t="s">
        <v>131</v>
      </c>
      <c r="E366" s="3" t="s">
        <v>96</v>
      </c>
      <c r="F366" s="3">
        <v>1</v>
      </c>
      <c r="G366" s="3" t="s">
        <v>764</v>
      </c>
      <c r="H366" s="3"/>
      <c r="I366" s="3"/>
      <c r="J366" s="3"/>
      <c r="K366" s="3">
        <v>50</v>
      </c>
      <c r="L366" s="3"/>
      <c r="M366" s="3"/>
      <c r="N366" s="3"/>
      <c r="O366" s="3"/>
      <c r="P366" s="3">
        <f t="shared" si="33"/>
        <v>50</v>
      </c>
      <c r="Q366" s="3">
        <f t="shared" si="34"/>
        <v>1</v>
      </c>
      <c r="R366">
        <f t="shared" si="35"/>
        <v>0</v>
      </c>
    </row>
    <row r="367" spans="1:18" x14ac:dyDescent="0.35">
      <c r="A367" s="3">
        <f t="shared" si="36"/>
        <v>9</v>
      </c>
      <c r="B367" s="3">
        <v>179</v>
      </c>
      <c r="C367" s="3" t="s">
        <v>136</v>
      </c>
      <c r="D367" s="3" t="s">
        <v>137</v>
      </c>
      <c r="E367" s="3" t="s">
        <v>9</v>
      </c>
      <c r="F367" s="3">
        <v>1</v>
      </c>
      <c r="G367" s="3" t="s">
        <v>764</v>
      </c>
      <c r="H367" s="3">
        <v>47</v>
      </c>
      <c r="I367" s="3"/>
      <c r="J367" s="3"/>
      <c r="K367" s="3"/>
      <c r="L367" s="3"/>
      <c r="M367" s="3"/>
      <c r="N367" s="3"/>
      <c r="O367" s="3"/>
      <c r="P367" s="3">
        <f t="shared" si="33"/>
        <v>47</v>
      </c>
      <c r="Q367" s="3">
        <f t="shared" si="34"/>
        <v>1</v>
      </c>
      <c r="R367">
        <f t="shared" si="35"/>
        <v>0</v>
      </c>
    </row>
    <row r="368" spans="1:18" x14ac:dyDescent="0.35">
      <c r="A368" s="3">
        <f t="shared" si="36"/>
        <v>10</v>
      </c>
      <c r="B368" s="3"/>
      <c r="C368" s="3" t="s">
        <v>535</v>
      </c>
      <c r="D368" s="3" t="s">
        <v>534</v>
      </c>
      <c r="E368" s="3" t="s">
        <v>239</v>
      </c>
      <c r="F368" s="3"/>
      <c r="G368" s="3" t="s">
        <v>764</v>
      </c>
      <c r="H368" s="3"/>
      <c r="I368" s="3"/>
      <c r="J368" s="3"/>
      <c r="K368" s="3">
        <v>38</v>
      </c>
      <c r="L368" s="3"/>
      <c r="M368" s="3"/>
      <c r="N368" s="3"/>
      <c r="O368" s="3"/>
      <c r="P368" s="3">
        <f t="shared" si="33"/>
        <v>38</v>
      </c>
      <c r="Q368" s="3">
        <f t="shared" si="34"/>
        <v>1</v>
      </c>
      <c r="R368">
        <f t="shared" si="35"/>
        <v>0</v>
      </c>
    </row>
    <row r="369" spans="1:18" ht="15.5" customHeight="1" x14ac:dyDescent="0.35">
      <c r="A369" s="3">
        <f t="shared" si="36"/>
        <v>11</v>
      </c>
      <c r="B369" s="3"/>
      <c r="C369" s="3" t="s">
        <v>110</v>
      </c>
      <c r="D369" s="3" t="s">
        <v>97</v>
      </c>
      <c r="E369" s="3" t="s">
        <v>98</v>
      </c>
      <c r="F369" s="3"/>
      <c r="G369" s="3" t="s">
        <v>764</v>
      </c>
      <c r="H369" s="3"/>
      <c r="I369" s="3"/>
      <c r="J369" s="3">
        <v>35</v>
      </c>
      <c r="K369" s="3"/>
      <c r="L369" s="3"/>
      <c r="M369" s="3"/>
      <c r="N369" s="3"/>
      <c r="O369" s="3"/>
      <c r="P369" s="3">
        <f t="shared" si="33"/>
        <v>35</v>
      </c>
      <c r="Q369" s="3">
        <f t="shared" si="34"/>
        <v>1</v>
      </c>
      <c r="R369">
        <f t="shared" si="35"/>
        <v>0</v>
      </c>
    </row>
    <row r="370" spans="1:18" ht="15.5" customHeight="1" x14ac:dyDescent="0.35">
      <c r="A370" s="3">
        <f t="shared" si="36"/>
        <v>12</v>
      </c>
      <c r="B370" s="3"/>
      <c r="C370" s="3" t="s">
        <v>245</v>
      </c>
      <c r="D370" s="3" t="s">
        <v>246</v>
      </c>
      <c r="E370" s="3" t="s">
        <v>23</v>
      </c>
      <c r="F370" s="3"/>
      <c r="G370" s="3" t="s">
        <v>764</v>
      </c>
      <c r="H370" s="3"/>
      <c r="I370" s="3"/>
      <c r="J370" s="3"/>
      <c r="K370" s="3">
        <v>32</v>
      </c>
      <c r="L370" s="3"/>
      <c r="M370" s="3"/>
      <c r="N370" s="3"/>
      <c r="O370" s="3"/>
      <c r="P370" s="3">
        <f t="shared" si="33"/>
        <v>32</v>
      </c>
      <c r="Q370" s="3">
        <f t="shared" si="34"/>
        <v>1</v>
      </c>
      <c r="R370">
        <f t="shared" si="35"/>
        <v>0</v>
      </c>
    </row>
    <row r="371" spans="1:18" ht="15.5" hidden="1" customHeight="1" x14ac:dyDescent="0.35">
      <c r="A371" s="3">
        <f t="shared" ref="A371:A407" si="37">A370+1</f>
        <v>13</v>
      </c>
      <c r="B371" s="3"/>
      <c r="C371" s="3" t="s">
        <v>460</v>
      </c>
      <c r="D371" s="3" t="s">
        <v>309</v>
      </c>
      <c r="E371" s="3" t="s">
        <v>15</v>
      </c>
      <c r="F371" s="3"/>
      <c r="G371" s="3" t="s">
        <v>764</v>
      </c>
      <c r="H371" s="3"/>
      <c r="I371" s="3"/>
      <c r="J371" s="3"/>
      <c r="K371" s="3"/>
      <c r="L371" s="3"/>
      <c r="M371" s="3"/>
      <c r="N371" s="3"/>
      <c r="O371" s="3"/>
      <c r="P371" s="3">
        <f t="shared" ref="P371:P390" si="38">IF(COUNT(H371:O371)=7,SUM(H371:O371)-MIN(H371:O371),IF(COUNT(H371:O371)=8,SUM(H371:O371)-MIN(H371:O371)-SMALL(H371:O371,2),SUM(H371:O371)))</f>
        <v>0</v>
      </c>
      <c r="Q371" s="3">
        <f t="shared" ref="Q371:Q390" si="39">COUNT(H371:O371)</f>
        <v>0</v>
      </c>
      <c r="R371">
        <f t="shared" si="35"/>
        <v>0</v>
      </c>
    </row>
    <row r="372" spans="1:18" ht="15.5" hidden="1" customHeight="1" x14ac:dyDescent="0.35">
      <c r="A372" s="3">
        <f t="shared" si="37"/>
        <v>14</v>
      </c>
      <c r="B372" s="3">
        <v>232</v>
      </c>
      <c r="C372" s="3" t="s">
        <v>121</v>
      </c>
      <c r="D372" s="3" t="s">
        <v>122</v>
      </c>
      <c r="E372" s="3" t="s">
        <v>9</v>
      </c>
      <c r="F372" s="3">
        <v>1</v>
      </c>
      <c r="G372" s="3" t="s">
        <v>764</v>
      </c>
      <c r="H372" s="3"/>
      <c r="I372" s="3"/>
      <c r="J372" s="3"/>
      <c r="K372" s="3"/>
      <c r="L372" s="3"/>
      <c r="M372" s="3"/>
      <c r="N372" s="3"/>
      <c r="O372" s="3"/>
      <c r="P372" s="3">
        <f t="shared" si="38"/>
        <v>0</v>
      </c>
      <c r="Q372" s="3">
        <f t="shared" si="39"/>
        <v>0</v>
      </c>
    </row>
    <row r="373" spans="1:18" ht="15.5" hidden="1" customHeight="1" x14ac:dyDescent="0.35">
      <c r="A373" s="3">
        <f t="shared" si="37"/>
        <v>15</v>
      </c>
      <c r="B373" s="3">
        <v>238</v>
      </c>
      <c r="C373" s="3" t="s">
        <v>103</v>
      </c>
      <c r="D373" s="3" t="s">
        <v>104</v>
      </c>
      <c r="E373" s="3" t="s">
        <v>9</v>
      </c>
      <c r="F373" s="3">
        <v>1</v>
      </c>
      <c r="G373" s="3" t="s">
        <v>764</v>
      </c>
      <c r="H373" s="3"/>
      <c r="I373" s="3"/>
      <c r="J373" s="3"/>
      <c r="K373" s="3"/>
      <c r="L373" s="3"/>
      <c r="M373" s="3"/>
      <c r="N373" s="3"/>
      <c r="O373" s="3"/>
      <c r="P373" s="3">
        <f t="shared" si="38"/>
        <v>0</v>
      </c>
      <c r="Q373" s="3">
        <f t="shared" si="39"/>
        <v>0</v>
      </c>
      <c r="R373">
        <f t="shared" ref="R373:R388" si="40">IF(Q373&gt;2,1,0)</f>
        <v>0</v>
      </c>
    </row>
    <row r="374" spans="1:18" ht="14.75" hidden="1" customHeight="1" x14ac:dyDescent="0.35">
      <c r="A374" s="3">
        <f t="shared" si="37"/>
        <v>16</v>
      </c>
      <c r="B374" s="3">
        <v>240</v>
      </c>
      <c r="C374" s="3" t="s">
        <v>107</v>
      </c>
      <c r="D374" s="3" t="s">
        <v>95</v>
      </c>
      <c r="E374" s="3" t="s">
        <v>96</v>
      </c>
      <c r="F374" s="3">
        <v>1</v>
      </c>
      <c r="G374" s="3" t="s">
        <v>764</v>
      </c>
      <c r="H374" s="3"/>
      <c r="I374" s="3"/>
      <c r="J374" s="3"/>
      <c r="K374" s="3"/>
      <c r="L374" s="3"/>
      <c r="M374" s="3"/>
      <c r="N374" s="3"/>
      <c r="O374" s="3"/>
      <c r="P374" s="3">
        <f t="shared" si="38"/>
        <v>0</v>
      </c>
      <c r="Q374" s="3">
        <f t="shared" si="39"/>
        <v>0</v>
      </c>
      <c r="R374">
        <f t="shared" si="40"/>
        <v>0</v>
      </c>
    </row>
    <row r="375" spans="1:18" ht="16.5" hidden="1" customHeight="1" x14ac:dyDescent="0.35">
      <c r="A375" s="3">
        <f t="shared" si="37"/>
        <v>17</v>
      </c>
      <c r="B375" s="3"/>
      <c r="C375" s="3" t="s">
        <v>182</v>
      </c>
      <c r="D375" s="3" t="s">
        <v>232</v>
      </c>
      <c r="E375" s="3" t="s">
        <v>233</v>
      </c>
      <c r="F375" s="3"/>
      <c r="G375" s="3" t="s">
        <v>764</v>
      </c>
      <c r="H375" s="3"/>
      <c r="I375" s="3"/>
      <c r="J375" s="3"/>
      <c r="K375" s="3"/>
      <c r="L375" s="3"/>
      <c r="M375" s="3"/>
      <c r="N375" s="3"/>
      <c r="O375" s="3"/>
      <c r="P375" s="3">
        <f t="shared" si="38"/>
        <v>0</v>
      </c>
      <c r="Q375" s="3">
        <f t="shared" si="39"/>
        <v>0</v>
      </c>
      <c r="R375">
        <f t="shared" si="40"/>
        <v>0</v>
      </c>
    </row>
    <row r="376" spans="1:18" ht="15" hidden="1" customHeight="1" x14ac:dyDescent="0.35">
      <c r="A376" s="3">
        <f t="shared" si="37"/>
        <v>18</v>
      </c>
      <c r="B376" s="3">
        <v>247</v>
      </c>
      <c r="C376" s="3" t="s">
        <v>105</v>
      </c>
      <c r="D376" s="3" t="s">
        <v>106</v>
      </c>
      <c r="E376" s="3" t="s">
        <v>9</v>
      </c>
      <c r="F376" s="3">
        <v>1</v>
      </c>
      <c r="G376" s="3" t="s">
        <v>764</v>
      </c>
      <c r="H376" s="3"/>
      <c r="I376" s="3"/>
      <c r="J376" s="3"/>
      <c r="K376" s="3"/>
      <c r="L376" s="3"/>
      <c r="M376" s="3"/>
      <c r="N376" s="3"/>
      <c r="O376" s="3"/>
      <c r="P376" s="3">
        <f t="shared" si="38"/>
        <v>0</v>
      </c>
      <c r="Q376" s="3">
        <f t="shared" si="39"/>
        <v>0</v>
      </c>
      <c r="R376">
        <f t="shared" si="40"/>
        <v>0</v>
      </c>
    </row>
    <row r="377" spans="1:18" ht="18" hidden="1" customHeight="1" x14ac:dyDescent="0.35">
      <c r="A377" s="3">
        <f t="shared" si="37"/>
        <v>19</v>
      </c>
      <c r="B377" s="3">
        <v>228</v>
      </c>
      <c r="C377" s="3" t="s">
        <v>110</v>
      </c>
      <c r="D377" s="3" t="s">
        <v>97</v>
      </c>
      <c r="E377" s="3" t="s">
        <v>98</v>
      </c>
      <c r="F377" s="3">
        <v>1</v>
      </c>
      <c r="G377" s="3" t="s">
        <v>764</v>
      </c>
      <c r="H377" s="3"/>
      <c r="I377" s="3"/>
      <c r="J377" s="3"/>
      <c r="K377" s="3"/>
      <c r="L377" s="3"/>
      <c r="M377" s="3"/>
      <c r="N377" s="3"/>
      <c r="O377" s="3"/>
      <c r="P377" s="3">
        <f t="shared" si="38"/>
        <v>0</v>
      </c>
      <c r="Q377" s="3">
        <f t="shared" si="39"/>
        <v>0</v>
      </c>
      <c r="R377">
        <f t="shared" si="40"/>
        <v>0</v>
      </c>
    </row>
    <row r="378" spans="1:18" ht="13.5" hidden="1" customHeight="1" x14ac:dyDescent="0.35">
      <c r="A378" s="3">
        <f t="shared" si="37"/>
        <v>20</v>
      </c>
      <c r="B378" s="3"/>
      <c r="C378" s="3" t="s">
        <v>461</v>
      </c>
      <c r="D378" s="3" t="s">
        <v>251</v>
      </c>
      <c r="E378" s="3" t="s">
        <v>32</v>
      </c>
      <c r="F378" s="3"/>
      <c r="G378" s="3" t="s">
        <v>764</v>
      </c>
      <c r="H378" s="3"/>
      <c r="I378" s="3"/>
      <c r="J378" s="3"/>
      <c r="K378" s="3"/>
      <c r="L378" s="3"/>
      <c r="M378" s="3"/>
      <c r="N378" s="3"/>
      <c r="O378" s="3"/>
      <c r="P378" s="3">
        <f t="shared" si="38"/>
        <v>0</v>
      </c>
      <c r="Q378" s="3">
        <f t="shared" si="39"/>
        <v>0</v>
      </c>
      <c r="R378">
        <f t="shared" si="40"/>
        <v>0</v>
      </c>
    </row>
    <row r="379" spans="1:18" ht="13.5" hidden="1" customHeight="1" x14ac:dyDescent="0.35">
      <c r="A379" s="3">
        <f t="shared" si="37"/>
        <v>21</v>
      </c>
      <c r="B379" s="3">
        <v>227</v>
      </c>
      <c r="C379" s="3" t="s">
        <v>117</v>
      </c>
      <c r="D379" s="3" t="s">
        <v>21</v>
      </c>
      <c r="E379" s="3" t="s">
        <v>15</v>
      </c>
      <c r="F379" s="3">
        <v>1</v>
      </c>
      <c r="G379" s="3" t="s">
        <v>764</v>
      </c>
      <c r="H379" s="3"/>
      <c r="I379" s="3"/>
      <c r="J379" s="3"/>
      <c r="K379" s="3"/>
      <c r="L379" s="3"/>
      <c r="M379" s="3"/>
      <c r="N379" s="3"/>
      <c r="O379" s="3"/>
      <c r="P379" s="3">
        <f t="shared" si="38"/>
        <v>0</v>
      </c>
      <c r="Q379" s="3">
        <f t="shared" si="39"/>
        <v>0</v>
      </c>
      <c r="R379">
        <f t="shared" si="40"/>
        <v>0</v>
      </c>
    </row>
    <row r="380" spans="1:18" ht="15" hidden="1" customHeight="1" x14ac:dyDescent="0.35">
      <c r="A380" s="3">
        <f t="shared" si="37"/>
        <v>22</v>
      </c>
      <c r="B380" s="3">
        <v>234</v>
      </c>
      <c r="C380" s="3" t="s">
        <v>118</v>
      </c>
      <c r="D380" s="3" t="s">
        <v>119</v>
      </c>
      <c r="E380" s="3" t="s">
        <v>4</v>
      </c>
      <c r="F380" s="3">
        <v>1</v>
      </c>
      <c r="G380" s="3" t="s">
        <v>764</v>
      </c>
      <c r="H380" s="3"/>
      <c r="I380" s="3"/>
      <c r="J380" s="3"/>
      <c r="K380" s="3"/>
      <c r="L380" s="3"/>
      <c r="M380" s="3"/>
      <c r="N380" s="3"/>
      <c r="O380" s="3"/>
      <c r="P380" s="3">
        <f t="shared" si="38"/>
        <v>0</v>
      </c>
      <c r="Q380" s="3">
        <f t="shared" si="39"/>
        <v>0</v>
      </c>
      <c r="R380">
        <f t="shared" si="40"/>
        <v>0</v>
      </c>
    </row>
    <row r="381" spans="1:18" ht="14.75" hidden="1" customHeight="1" x14ac:dyDescent="0.35">
      <c r="A381" s="3">
        <f t="shared" si="37"/>
        <v>23</v>
      </c>
      <c r="B381" s="3"/>
      <c r="C381" s="3" t="s">
        <v>176</v>
      </c>
      <c r="D381" s="3" t="s">
        <v>230</v>
      </c>
      <c r="E381" s="3" t="s">
        <v>231</v>
      </c>
      <c r="F381" s="3"/>
      <c r="G381" s="3" t="s">
        <v>764</v>
      </c>
      <c r="H381" s="3"/>
      <c r="I381" s="3"/>
      <c r="J381" s="3"/>
      <c r="K381" s="3"/>
      <c r="L381" s="3"/>
      <c r="M381" s="3"/>
      <c r="N381" s="3"/>
      <c r="O381" s="3"/>
      <c r="P381" s="3">
        <f t="shared" si="38"/>
        <v>0</v>
      </c>
      <c r="Q381" s="3">
        <f t="shared" si="39"/>
        <v>0</v>
      </c>
      <c r="R381">
        <f t="shared" si="40"/>
        <v>0</v>
      </c>
    </row>
    <row r="382" spans="1:18" ht="15" hidden="1" customHeight="1" x14ac:dyDescent="0.35">
      <c r="A382" s="3">
        <f t="shared" si="37"/>
        <v>24</v>
      </c>
      <c r="B382" s="3"/>
      <c r="C382" s="3" t="s">
        <v>226</v>
      </c>
      <c r="D382" s="3" t="s">
        <v>227</v>
      </c>
      <c r="E382" s="3" t="s">
        <v>56</v>
      </c>
      <c r="F382" s="3"/>
      <c r="G382" s="3" t="s">
        <v>764</v>
      </c>
      <c r="H382" s="3"/>
      <c r="I382" s="3"/>
      <c r="J382" s="3"/>
      <c r="K382" s="3"/>
      <c r="L382" s="3"/>
      <c r="M382" s="3"/>
      <c r="N382" s="3"/>
      <c r="O382" s="3"/>
      <c r="P382" s="3">
        <f t="shared" si="38"/>
        <v>0</v>
      </c>
      <c r="Q382" s="3">
        <f t="shared" si="39"/>
        <v>0</v>
      </c>
      <c r="R382">
        <f t="shared" si="40"/>
        <v>0</v>
      </c>
    </row>
    <row r="383" spans="1:18" ht="17.75" hidden="1" customHeight="1" x14ac:dyDescent="0.35">
      <c r="A383" s="3">
        <f t="shared" si="37"/>
        <v>25</v>
      </c>
      <c r="B383" s="3">
        <v>233</v>
      </c>
      <c r="C383" s="3" t="s">
        <v>111</v>
      </c>
      <c r="D383" s="3" t="s">
        <v>112</v>
      </c>
      <c r="E383" s="3" t="s">
        <v>56</v>
      </c>
      <c r="F383" s="3">
        <v>1</v>
      </c>
      <c r="G383" s="3" t="s">
        <v>764</v>
      </c>
      <c r="H383" s="3"/>
      <c r="I383" s="3"/>
      <c r="J383" s="3"/>
      <c r="K383" s="3"/>
      <c r="L383" s="3"/>
      <c r="M383" s="3"/>
      <c r="N383" s="3"/>
      <c r="O383" s="3"/>
      <c r="P383" s="3">
        <f t="shared" si="38"/>
        <v>0</v>
      </c>
      <c r="Q383" s="3">
        <f t="shared" si="39"/>
        <v>0</v>
      </c>
      <c r="R383">
        <f t="shared" si="40"/>
        <v>0</v>
      </c>
    </row>
    <row r="384" spans="1:18" ht="17.75" hidden="1" customHeight="1" x14ac:dyDescent="0.35">
      <c r="A384" s="3">
        <f t="shared" si="37"/>
        <v>26</v>
      </c>
      <c r="B384" s="3"/>
      <c r="C384" s="3" t="s">
        <v>337</v>
      </c>
      <c r="D384" s="3" t="s">
        <v>338</v>
      </c>
      <c r="E384" s="3" t="s">
        <v>85</v>
      </c>
      <c r="F384" s="3"/>
      <c r="G384" s="3" t="s">
        <v>764</v>
      </c>
      <c r="H384" s="3"/>
      <c r="I384" s="3"/>
      <c r="J384" s="3"/>
      <c r="K384" s="3"/>
      <c r="L384" s="3"/>
      <c r="M384" s="3"/>
      <c r="N384" s="3"/>
      <c r="O384" s="3"/>
      <c r="P384" s="3">
        <f t="shared" si="38"/>
        <v>0</v>
      </c>
      <c r="Q384" s="3">
        <f t="shared" si="39"/>
        <v>0</v>
      </c>
      <c r="R384">
        <f t="shared" si="40"/>
        <v>0</v>
      </c>
    </row>
    <row r="385" spans="1:18" ht="17.75" hidden="1" customHeight="1" x14ac:dyDescent="0.35">
      <c r="A385" s="3">
        <f t="shared" si="37"/>
        <v>27</v>
      </c>
      <c r="B385" s="3">
        <v>241</v>
      </c>
      <c r="C385" s="3" t="s">
        <v>120</v>
      </c>
      <c r="D385" s="3" t="s">
        <v>99</v>
      </c>
      <c r="E385" s="3" t="s">
        <v>32</v>
      </c>
      <c r="F385" s="3">
        <v>1</v>
      </c>
      <c r="G385" s="3" t="s">
        <v>764</v>
      </c>
      <c r="H385" s="3"/>
      <c r="I385" s="3"/>
      <c r="J385" s="3"/>
      <c r="K385" s="3"/>
      <c r="L385" s="3"/>
      <c r="M385" s="3"/>
      <c r="N385" s="3"/>
      <c r="O385" s="3"/>
      <c r="P385" s="3">
        <f t="shared" si="38"/>
        <v>0</v>
      </c>
      <c r="Q385" s="3">
        <f t="shared" si="39"/>
        <v>0</v>
      </c>
      <c r="R385">
        <f t="shared" si="40"/>
        <v>0</v>
      </c>
    </row>
    <row r="386" spans="1:18" ht="16.25" hidden="1" customHeight="1" x14ac:dyDescent="0.35">
      <c r="A386" s="3">
        <f t="shared" si="37"/>
        <v>28</v>
      </c>
      <c r="B386" s="3"/>
      <c r="C386" s="3" t="s">
        <v>237</v>
      </c>
      <c r="D386" s="3" t="s">
        <v>238</v>
      </c>
      <c r="E386" s="3" t="s">
        <v>239</v>
      </c>
      <c r="F386" s="3"/>
      <c r="G386" s="3" t="s">
        <v>764</v>
      </c>
      <c r="H386" s="3"/>
      <c r="I386" s="3"/>
      <c r="J386" s="3"/>
      <c r="K386" s="3"/>
      <c r="L386" s="3"/>
      <c r="M386" s="3"/>
      <c r="N386" s="3"/>
      <c r="O386" s="3"/>
      <c r="P386" s="3">
        <f t="shared" si="38"/>
        <v>0</v>
      </c>
      <c r="Q386" s="3">
        <f t="shared" si="39"/>
        <v>0</v>
      </c>
      <c r="R386">
        <f t="shared" si="40"/>
        <v>0</v>
      </c>
    </row>
    <row r="387" spans="1:18" ht="15" hidden="1" customHeight="1" x14ac:dyDescent="0.35">
      <c r="A387" s="3">
        <f t="shared" si="37"/>
        <v>29</v>
      </c>
      <c r="B387" s="3"/>
      <c r="C387" s="3" t="s">
        <v>240</v>
      </c>
      <c r="D387" s="3" t="s">
        <v>241</v>
      </c>
      <c r="E387" s="3" t="s">
        <v>242</v>
      </c>
      <c r="F387" s="3"/>
      <c r="G387" s="3" t="s">
        <v>764</v>
      </c>
      <c r="H387" s="3"/>
      <c r="I387" s="3"/>
      <c r="J387" s="3"/>
      <c r="K387" s="3"/>
      <c r="L387" s="3"/>
      <c r="M387" s="3"/>
      <c r="N387" s="3"/>
      <c r="O387" s="3"/>
      <c r="P387" s="3">
        <f t="shared" si="38"/>
        <v>0</v>
      </c>
      <c r="Q387" s="3">
        <f t="shared" si="39"/>
        <v>0</v>
      </c>
      <c r="R387">
        <f t="shared" si="40"/>
        <v>0</v>
      </c>
    </row>
    <row r="388" spans="1:18" ht="15" hidden="1" customHeight="1" x14ac:dyDescent="0.35">
      <c r="A388" s="3">
        <f t="shared" si="37"/>
        <v>30</v>
      </c>
      <c r="B388" s="3"/>
      <c r="C388" s="3" t="s">
        <v>234</v>
      </c>
      <c r="D388" s="3" t="s">
        <v>235</v>
      </c>
      <c r="E388" s="3" t="s">
        <v>9</v>
      </c>
      <c r="F388" s="3"/>
      <c r="G388" s="3" t="s">
        <v>764</v>
      </c>
      <c r="H388" s="3"/>
      <c r="I388" s="3"/>
      <c r="J388" s="3"/>
      <c r="K388" s="3"/>
      <c r="L388" s="3"/>
      <c r="M388" s="3"/>
      <c r="N388" s="3"/>
      <c r="O388" s="3"/>
      <c r="P388" s="3">
        <f t="shared" si="38"/>
        <v>0</v>
      </c>
      <c r="Q388" s="3">
        <f t="shared" si="39"/>
        <v>0</v>
      </c>
      <c r="R388">
        <f t="shared" si="40"/>
        <v>0</v>
      </c>
    </row>
    <row r="389" spans="1:18" ht="15" hidden="1" customHeight="1" x14ac:dyDescent="0.35">
      <c r="A389" s="3">
        <f t="shared" si="37"/>
        <v>31</v>
      </c>
      <c r="B389" s="3"/>
      <c r="C389" s="3" t="s">
        <v>499</v>
      </c>
      <c r="D389" s="3" t="s">
        <v>500</v>
      </c>
      <c r="E389" s="3" t="s">
        <v>9</v>
      </c>
      <c r="F389" s="3"/>
      <c r="G389" s="3" t="s">
        <v>764</v>
      </c>
      <c r="H389" s="3"/>
      <c r="I389" s="3"/>
      <c r="J389" s="3"/>
      <c r="K389" s="3"/>
      <c r="L389" s="3"/>
      <c r="M389" s="3"/>
      <c r="N389" s="3"/>
      <c r="O389" s="3"/>
      <c r="P389" s="3">
        <f t="shared" si="38"/>
        <v>0</v>
      </c>
      <c r="Q389" s="3">
        <f t="shared" si="39"/>
        <v>0</v>
      </c>
    </row>
    <row r="390" spans="1:18" ht="15" hidden="1" customHeight="1" x14ac:dyDescent="0.35">
      <c r="A390" s="3">
        <f t="shared" si="37"/>
        <v>32</v>
      </c>
      <c r="B390" s="3">
        <v>245</v>
      </c>
      <c r="C390" s="3" t="s">
        <v>113</v>
      </c>
      <c r="D390" s="3" t="s">
        <v>114</v>
      </c>
      <c r="E390" s="3" t="s">
        <v>96</v>
      </c>
      <c r="F390" s="3">
        <v>1</v>
      </c>
      <c r="G390" s="3" t="s">
        <v>764</v>
      </c>
      <c r="H390" s="3"/>
      <c r="I390" s="3"/>
      <c r="J390" s="3"/>
      <c r="K390" s="3"/>
      <c r="L390" s="3"/>
      <c r="M390" s="3"/>
      <c r="N390" s="3"/>
      <c r="O390" s="3"/>
      <c r="P390" s="3">
        <f t="shared" si="38"/>
        <v>0</v>
      </c>
      <c r="Q390" s="3">
        <f t="shared" si="39"/>
        <v>0</v>
      </c>
    </row>
    <row r="391" spans="1:18" ht="15" hidden="1" customHeight="1" x14ac:dyDescent="0.35">
      <c r="A391" s="3">
        <f t="shared" si="37"/>
        <v>33</v>
      </c>
      <c r="B391" s="3"/>
      <c r="C391" s="3" t="s">
        <v>306</v>
      </c>
      <c r="D391" s="3" t="s">
        <v>307</v>
      </c>
      <c r="E391" s="3" t="s">
        <v>242</v>
      </c>
      <c r="F391" s="3"/>
      <c r="G391" s="3" t="s">
        <v>764</v>
      </c>
      <c r="H391" s="3"/>
      <c r="I391" s="3"/>
      <c r="J391" s="3"/>
      <c r="K391" s="3"/>
      <c r="L391" s="3"/>
      <c r="M391" s="3"/>
      <c r="N391" s="3"/>
      <c r="O391" s="3"/>
      <c r="P391" s="3">
        <f t="shared" ref="P391:P407" si="41">IF(COUNT(H391:O391)=7,SUM(H391:O391)-MIN(H391:O391),IF(COUNT(H391:O391)=8,SUM(H391:O391)-MIN(H391:O391)-SMALL(H391:O391,2),SUM(H391:O391)))</f>
        <v>0</v>
      </c>
      <c r="Q391" s="3">
        <f t="shared" ref="Q391:Q407" si="42">COUNT(H391:O391)</f>
        <v>0</v>
      </c>
    </row>
    <row r="392" spans="1:18" hidden="1" x14ac:dyDescent="0.35">
      <c r="A392" s="3">
        <f t="shared" si="37"/>
        <v>34</v>
      </c>
      <c r="B392" s="3"/>
      <c r="C392" s="3" t="s">
        <v>356</v>
      </c>
      <c r="D392" s="3" t="s">
        <v>357</v>
      </c>
      <c r="E392" s="3" t="s">
        <v>102</v>
      </c>
      <c r="F392" s="3"/>
      <c r="G392" s="3" t="s">
        <v>764</v>
      </c>
      <c r="H392" s="3"/>
      <c r="I392" s="3"/>
      <c r="J392" s="3"/>
      <c r="K392" s="3"/>
      <c r="L392" s="3"/>
      <c r="M392" s="3"/>
      <c r="N392" s="3"/>
      <c r="O392" s="3"/>
      <c r="P392" s="3">
        <f t="shared" si="41"/>
        <v>0</v>
      </c>
      <c r="Q392" s="3">
        <f t="shared" si="42"/>
        <v>0</v>
      </c>
      <c r="R392">
        <f>IF(Q392&gt;2,1,0)</f>
        <v>0</v>
      </c>
    </row>
    <row r="393" spans="1:18" hidden="1" x14ac:dyDescent="0.35">
      <c r="A393" s="3">
        <f t="shared" si="37"/>
        <v>35</v>
      </c>
      <c r="B393" s="3">
        <v>244</v>
      </c>
      <c r="C393" s="3" t="s">
        <v>115</v>
      </c>
      <c r="D393" s="3" t="s">
        <v>116</v>
      </c>
      <c r="E393" s="3" t="s">
        <v>12</v>
      </c>
      <c r="F393" s="3">
        <v>1</v>
      </c>
      <c r="G393" s="3" t="s">
        <v>764</v>
      </c>
      <c r="H393" s="3"/>
      <c r="I393" s="3"/>
      <c r="J393" s="3"/>
      <c r="K393" s="3"/>
      <c r="L393" s="3"/>
      <c r="M393" s="3"/>
      <c r="N393" s="3"/>
      <c r="O393" s="3"/>
      <c r="P393" s="3">
        <f t="shared" si="41"/>
        <v>0</v>
      </c>
      <c r="Q393" s="3">
        <f t="shared" si="42"/>
        <v>0</v>
      </c>
      <c r="R393">
        <f>IF(Q393&gt;2,1,0)</f>
        <v>0</v>
      </c>
    </row>
    <row r="394" spans="1:18" hidden="1" x14ac:dyDescent="0.35">
      <c r="A394" s="3">
        <f t="shared" si="37"/>
        <v>36</v>
      </c>
      <c r="B394" s="3"/>
      <c r="C394" s="3" t="s">
        <v>236</v>
      </c>
      <c r="D394" s="3" t="s">
        <v>227</v>
      </c>
      <c r="E394" s="3" t="s">
        <v>85</v>
      </c>
      <c r="F394" s="3"/>
      <c r="G394" s="3" t="s">
        <v>764</v>
      </c>
      <c r="H394" s="3"/>
      <c r="I394" s="3"/>
      <c r="J394" s="3"/>
      <c r="K394" s="3"/>
      <c r="L394" s="3"/>
      <c r="M394" s="3"/>
      <c r="N394" s="3"/>
      <c r="O394" s="3"/>
      <c r="P394" s="3">
        <f t="shared" si="41"/>
        <v>0</v>
      </c>
      <c r="Q394" s="3">
        <f t="shared" si="42"/>
        <v>0</v>
      </c>
      <c r="R394">
        <f>IF(Q394&gt;2,1,0)</f>
        <v>0</v>
      </c>
    </row>
    <row r="395" spans="1:18" hidden="1" x14ac:dyDescent="0.35">
      <c r="A395" s="3">
        <f t="shared" si="37"/>
        <v>37</v>
      </c>
      <c r="B395" s="3"/>
      <c r="C395" s="3" t="s">
        <v>413</v>
      </c>
      <c r="D395" s="3" t="s">
        <v>414</v>
      </c>
      <c r="E395" s="3" t="s">
        <v>15</v>
      </c>
      <c r="F395" s="3"/>
      <c r="G395" s="3" t="s">
        <v>764</v>
      </c>
      <c r="H395" s="3"/>
      <c r="I395" s="3"/>
      <c r="J395" s="3"/>
      <c r="K395" s="3"/>
      <c r="L395" s="3"/>
      <c r="M395" s="3"/>
      <c r="N395" s="3"/>
      <c r="O395" s="3"/>
      <c r="P395" s="3">
        <f t="shared" si="41"/>
        <v>0</v>
      </c>
      <c r="Q395" s="3">
        <f t="shared" si="42"/>
        <v>0</v>
      </c>
      <c r="R395" t="e">
        <f>IF(#REF!&gt;2,1,0)</f>
        <v>#REF!</v>
      </c>
    </row>
    <row r="396" spans="1:18" hidden="1" x14ac:dyDescent="0.35">
      <c r="A396" s="3">
        <f t="shared" si="37"/>
        <v>38</v>
      </c>
      <c r="B396" s="3">
        <v>236</v>
      </c>
      <c r="C396" s="3" t="s">
        <v>123</v>
      </c>
      <c r="D396" s="3" t="s">
        <v>124</v>
      </c>
      <c r="E396" s="3" t="s">
        <v>14</v>
      </c>
      <c r="F396" s="3">
        <v>1</v>
      </c>
      <c r="G396" s="3" t="s">
        <v>764</v>
      </c>
      <c r="H396" s="3"/>
      <c r="I396" s="3"/>
      <c r="J396" s="3"/>
      <c r="K396" s="3"/>
      <c r="L396" s="3"/>
      <c r="M396" s="3"/>
      <c r="N396" s="3"/>
      <c r="O396" s="3"/>
      <c r="P396" s="3">
        <f t="shared" si="41"/>
        <v>0</v>
      </c>
      <c r="Q396" s="3">
        <f t="shared" si="42"/>
        <v>0</v>
      </c>
      <c r="R396">
        <f>IF(Q396&gt;2,1,0)</f>
        <v>0</v>
      </c>
    </row>
    <row r="397" spans="1:18" hidden="1" x14ac:dyDescent="0.35">
      <c r="A397" s="3">
        <f t="shared" si="37"/>
        <v>39</v>
      </c>
      <c r="B397" s="3"/>
      <c r="C397" s="3" t="s">
        <v>243</v>
      </c>
      <c r="D397" s="3" t="s">
        <v>244</v>
      </c>
      <c r="E397" s="3" t="s">
        <v>37</v>
      </c>
      <c r="F397" s="3"/>
      <c r="G397" s="3" t="s">
        <v>764</v>
      </c>
      <c r="H397" s="3"/>
      <c r="I397" s="3"/>
      <c r="J397" s="3"/>
      <c r="K397" s="3"/>
      <c r="L397" s="3"/>
      <c r="M397" s="3"/>
      <c r="N397" s="3"/>
      <c r="O397" s="3"/>
      <c r="P397" s="3">
        <f t="shared" si="41"/>
        <v>0</v>
      </c>
      <c r="Q397" s="3">
        <f t="shared" si="42"/>
        <v>0</v>
      </c>
      <c r="R397" t="e">
        <f>IF(#REF!&gt;2,1,0)</f>
        <v>#REF!</v>
      </c>
    </row>
    <row r="398" spans="1:18" ht="14.25" hidden="1" customHeight="1" x14ac:dyDescent="0.35">
      <c r="A398" s="3">
        <f t="shared" si="37"/>
        <v>40</v>
      </c>
      <c r="B398" s="3"/>
      <c r="C398" s="3" t="s">
        <v>247</v>
      </c>
      <c r="D398" s="3" t="s">
        <v>248</v>
      </c>
      <c r="E398" s="3" t="s">
        <v>37</v>
      </c>
      <c r="F398" s="3"/>
      <c r="G398" s="3" t="s">
        <v>764</v>
      </c>
      <c r="H398" s="3"/>
      <c r="I398" s="3"/>
      <c r="J398" s="3"/>
      <c r="K398" s="3"/>
      <c r="L398" s="3"/>
      <c r="M398" s="3"/>
      <c r="N398" s="3"/>
      <c r="O398" s="3"/>
      <c r="P398" s="3">
        <f t="shared" si="41"/>
        <v>0</v>
      </c>
      <c r="Q398" s="3">
        <f t="shared" si="42"/>
        <v>0</v>
      </c>
      <c r="R398">
        <f>IF(Q398&gt;2,1,0)</f>
        <v>0</v>
      </c>
    </row>
    <row r="399" spans="1:18" hidden="1" x14ac:dyDescent="0.35">
      <c r="A399" s="3">
        <f t="shared" si="37"/>
        <v>41</v>
      </c>
      <c r="B399" s="3"/>
      <c r="C399" s="3" t="s">
        <v>333</v>
      </c>
      <c r="D399" s="3" t="s">
        <v>334</v>
      </c>
      <c r="E399" s="3" t="s">
        <v>85</v>
      </c>
      <c r="F399" s="3"/>
      <c r="G399" s="3" t="s">
        <v>764</v>
      </c>
      <c r="H399" s="3"/>
      <c r="I399" s="3"/>
      <c r="J399" s="3"/>
      <c r="K399" s="3"/>
      <c r="L399" s="3"/>
      <c r="M399" s="3"/>
      <c r="N399" s="3"/>
      <c r="O399" s="3"/>
      <c r="P399" s="3">
        <f t="shared" si="41"/>
        <v>0</v>
      </c>
      <c r="Q399" s="3">
        <f t="shared" si="42"/>
        <v>0</v>
      </c>
      <c r="R399" t="e">
        <f>IF(#REF!&gt;2,1,0)</f>
        <v>#REF!</v>
      </c>
    </row>
    <row r="400" spans="1:18" hidden="1" x14ac:dyDescent="0.35">
      <c r="A400" s="3">
        <f t="shared" si="37"/>
        <v>42</v>
      </c>
      <c r="B400" s="3"/>
      <c r="C400" s="3" t="s">
        <v>335</v>
      </c>
      <c r="D400" s="3" t="s">
        <v>336</v>
      </c>
      <c r="E400" s="3" t="s">
        <v>339</v>
      </c>
      <c r="F400" s="3"/>
      <c r="G400" s="3" t="s">
        <v>764</v>
      </c>
      <c r="H400" s="3"/>
      <c r="I400" s="3"/>
      <c r="J400" s="3"/>
      <c r="K400" s="3"/>
      <c r="L400" s="3"/>
      <c r="M400" s="3"/>
      <c r="N400" s="3"/>
      <c r="O400" s="3"/>
      <c r="P400" s="3">
        <f t="shared" si="41"/>
        <v>0</v>
      </c>
      <c r="Q400" s="3">
        <f t="shared" si="42"/>
        <v>0</v>
      </c>
      <c r="R400">
        <f>IF(Q400&gt;2,1,0)</f>
        <v>0</v>
      </c>
    </row>
    <row r="401" spans="1:25" ht="15" hidden="1" customHeight="1" x14ac:dyDescent="0.35">
      <c r="A401" s="3">
        <f t="shared" si="37"/>
        <v>43</v>
      </c>
      <c r="B401" s="3"/>
      <c r="C401" s="3" t="s">
        <v>249</v>
      </c>
      <c r="D401" s="3" t="s">
        <v>250</v>
      </c>
      <c r="E401" s="3" t="s">
        <v>14</v>
      </c>
      <c r="F401" s="3"/>
      <c r="G401" s="3" t="s">
        <v>764</v>
      </c>
      <c r="H401" s="3"/>
      <c r="I401" s="3"/>
      <c r="J401" s="3"/>
      <c r="K401" s="3"/>
      <c r="L401" s="3"/>
      <c r="M401" s="3"/>
      <c r="N401" s="3"/>
      <c r="O401" s="3"/>
      <c r="P401" s="3">
        <f t="shared" si="41"/>
        <v>0</v>
      </c>
      <c r="Q401" s="3">
        <f t="shared" si="42"/>
        <v>0</v>
      </c>
    </row>
    <row r="402" spans="1:25" ht="15" hidden="1" customHeight="1" x14ac:dyDescent="0.35">
      <c r="A402" s="3">
        <f t="shared" si="37"/>
        <v>44</v>
      </c>
      <c r="B402" s="3">
        <v>174</v>
      </c>
      <c r="C402" s="3" t="s">
        <v>126</v>
      </c>
      <c r="D402" s="3" t="s">
        <v>127</v>
      </c>
      <c r="E402" s="3" t="s">
        <v>26</v>
      </c>
      <c r="F402" s="3">
        <v>1</v>
      </c>
      <c r="G402" s="3" t="s">
        <v>764</v>
      </c>
      <c r="H402" s="3"/>
      <c r="I402" s="3"/>
      <c r="J402" s="3"/>
      <c r="K402" s="3"/>
      <c r="L402" s="3"/>
      <c r="M402" s="3"/>
      <c r="N402" s="3"/>
      <c r="O402" s="3"/>
      <c r="P402" s="3">
        <f t="shared" si="41"/>
        <v>0</v>
      </c>
      <c r="Q402" s="3">
        <f t="shared" si="42"/>
        <v>0</v>
      </c>
    </row>
    <row r="403" spans="1:25" hidden="1" x14ac:dyDescent="0.35">
      <c r="A403" s="3">
        <f t="shared" si="37"/>
        <v>45</v>
      </c>
      <c r="B403" s="3">
        <v>341</v>
      </c>
      <c r="C403" s="3" t="s">
        <v>100</v>
      </c>
      <c r="D403" s="3" t="s">
        <v>94</v>
      </c>
      <c r="E403" s="3" t="s">
        <v>4</v>
      </c>
      <c r="F403" s="3">
        <v>2</v>
      </c>
      <c r="G403" s="3" t="s">
        <v>764</v>
      </c>
      <c r="H403" s="3"/>
      <c r="I403" s="3"/>
      <c r="J403" s="3"/>
      <c r="K403" s="3"/>
      <c r="L403" s="3"/>
      <c r="M403" s="3"/>
      <c r="N403" s="3"/>
      <c r="O403" s="3"/>
      <c r="P403" s="3">
        <f t="shared" si="41"/>
        <v>0</v>
      </c>
      <c r="Q403" s="3">
        <f t="shared" si="42"/>
        <v>0</v>
      </c>
      <c r="R403">
        <f>SUM(R226:R258)</f>
        <v>2</v>
      </c>
    </row>
    <row r="404" spans="1:25" hidden="1" x14ac:dyDescent="0.35">
      <c r="A404" s="3">
        <f t="shared" si="37"/>
        <v>46</v>
      </c>
      <c r="B404" s="3">
        <v>342</v>
      </c>
      <c r="C404" s="3" t="s">
        <v>173</v>
      </c>
      <c r="D404" s="3" t="s">
        <v>174</v>
      </c>
      <c r="E404" s="3" t="s">
        <v>707</v>
      </c>
      <c r="F404" s="3">
        <v>2</v>
      </c>
      <c r="G404" s="3" t="s">
        <v>764</v>
      </c>
      <c r="H404" s="3"/>
      <c r="I404" s="3"/>
      <c r="J404" s="3"/>
      <c r="K404" s="3"/>
      <c r="L404" s="3"/>
      <c r="M404" s="3"/>
      <c r="N404" s="3"/>
      <c r="O404" s="3"/>
      <c r="P404" s="3">
        <f t="shared" si="41"/>
        <v>0</v>
      </c>
      <c r="Q404" s="3">
        <f t="shared" si="42"/>
        <v>0</v>
      </c>
    </row>
    <row r="405" spans="1:25" hidden="1" x14ac:dyDescent="0.35">
      <c r="A405" s="3">
        <f t="shared" si="37"/>
        <v>47</v>
      </c>
      <c r="B405" s="3">
        <v>337</v>
      </c>
      <c r="C405" s="3" t="s">
        <v>172</v>
      </c>
      <c r="D405" s="3" t="s">
        <v>55</v>
      </c>
      <c r="E405" s="3" t="s">
        <v>56</v>
      </c>
      <c r="F405" s="3">
        <v>2</v>
      </c>
      <c r="G405" s="3" t="s">
        <v>764</v>
      </c>
      <c r="H405" s="3"/>
      <c r="I405" s="3"/>
      <c r="J405" s="3"/>
      <c r="K405" s="3"/>
      <c r="L405" s="3"/>
      <c r="M405" s="3"/>
      <c r="N405" s="3"/>
      <c r="O405" s="3"/>
      <c r="P405" s="3">
        <f t="shared" si="41"/>
        <v>0</v>
      </c>
      <c r="Q405" s="3">
        <f t="shared" si="42"/>
        <v>0</v>
      </c>
    </row>
    <row r="406" spans="1:25" hidden="1" x14ac:dyDescent="0.35">
      <c r="A406" s="3">
        <f t="shared" si="37"/>
        <v>48</v>
      </c>
      <c r="B406" s="3">
        <v>173</v>
      </c>
      <c r="C406" s="3" t="s">
        <v>128</v>
      </c>
      <c r="D406" s="3" t="s">
        <v>129</v>
      </c>
      <c r="E406" s="3" t="s">
        <v>12</v>
      </c>
      <c r="F406" s="3">
        <v>1</v>
      </c>
      <c r="G406" s="3" t="s">
        <v>764</v>
      </c>
      <c r="H406" s="3"/>
      <c r="I406" s="3"/>
      <c r="J406" s="3"/>
      <c r="K406" s="3"/>
      <c r="L406" s="3"/>
      <c r="M406" s="3"/>
      <c r="N406" s="3"/>
      <c r="O406" s="3"/>
      <c r="P406" s="3">
        <f t="shared" si="41"/>
        <v>0</v>
      </c>
      <c r="Q406" s="3">
        <f t="shared" si="42"/>
        <v>0</v>
      </c>
    </row>
    <row r="407" spans="1:25" hidden="1" x14ac:dyDescent="0.35">
      <c r="A407" s="3">
        <f t="shared" si="37"/>
        <v>49</v>
      </c>
      <c r="B407" s="3">
        <v>180</v>
      </c>
      <c r="C407" s="3" t="s">
        <v>134</v>
      </c>
      <c r="D407" s="3" t="s">
        <v>116</v>
      </c>
      <c r="E407" s="3" t="s">
        <v>12</v>
      </c>
      <c r="F407" s="3">
        <v>1</v>
      </c>
      <c r="G407" s="3" t="s">
        <v>764</v>
      </c>
      <c r="H407" s="3"/>
      <c r="I407" s="3"/>
      <c r="J407" s="3"/>
      <c r="K407" s="3"/>
      <c r="L407" s="3"/>
      <c r="M407" s="3"/>
      <c r="N407" s="3"/>
      <c r="O407" s="3"/>
      <c r="P407" s="3">
        <f t="shared" si="41"/>
        <v>0</v>
      </c>
      <c r="Q407" s="3">
        <f t="shared" si="42"/>
        <v>0</v>
      </c>
    </row>
    <row r="409" spans="1:25" ht="19.25" customHeight="1" x14ac:dyDescent="0.35"/>
    <row r="410" spans="1:25" ht="17.75" customHeight="1" x14ac:dyDescent="0.35">
      <c r="C410" t="s">
        <v>219</v>
      </c>
      <c r="R410" t="e">
        <f>IF(#REF!&gt;2,1,0)</f>
        <v>#REF!</v>
      </c>
    </row>
    <row r="411" spans="1:25" s="2" customFormat="1" ht="14.25" customHeight="1" x14ac:dyDescent="0.35">
      <c r="A411" s="2">
        <v>1</v>
      </c>
      <c r="C411" s="2" t="s">
        <v>298</v>
      </c>
      <c r="D411" s="2" t="s">
        <v>299</v>
      </c>
      <c r="E411" s="2" t="s">
        <v>12</v>
      </c>
      <c r="G411" s="2" t="s">
        <v>352</v>
      </c>
      <c r="H411" s="2">
        <v>41</v>
      </c>
      <c r="I411" s="2">
        <v>50</v>
      </c>
      <c r="N411" s="2">
        <v>50</v>
      </c>
      <c r="O411" s="2">
        <v>44</v>
      </c>
      <c r="P411" s="2">
        <f>IF(COUNT(H411:O411)=7,SUM(H411:O411)-MIN(H411:O411),IF(COUNT(H411:O411)=8,SUM(H411:O411)-MIN(H411:O411)-SMALL(H411:O411,2),SUM(H411:O411)))</f>
        <v>185</v>
      </c>
      <c r="Q411" s="2">
        <f>COUNT(H411:O411)</f>
        <v>4</v>
      </c>
      <c r="R411" s="2" t="e">
        <f>IF(#REF!&gt;2,1,0)</f>
        <v>#REF!</v>
      </c>
      <c r="S411" s="3"/>
      <c r="T411" s="3"/>
      <c r="U411" s="3"/>
      <c r="V411" s="3"/>
      <c r="W411" s="3"/>
      <c r="X411" s="3"/>
      <c r="Y411" s="3"/>
    </row>
    <row r="412" spans="1:25" ht="17.75" customHeight="1" x14ac:dyDescent="0.35">
      <c r="A412" s="3">
        <f>A411+1</f>
        <v>2</v>
      </c>
      <c r="B412" s="3"/>
      <c r="C412" s="3" t="s">
        <v>182</v>
      </c>
      <c r="D412" s="3" t="s">
        <v>140</v>
      </c>
      <c r="E412" s="3" t="s">
        <v>139</v>
      </c>
      <c r="F412" s="3"/>
      <c r="G412" s="3" t="s">
        <v>352</v>
      </c>
      <c r="H412" s="3">
        <v>47</v>
      </c>
      <c r="I412" s="3"/>
      <c r="J412" s="3">
        <v>50</v>
      </c>
      <c r="K412" s="3"/>
      <c r="L412" s="3"/>
      <c r="M412" s="3"/>
      <c r="N412" s="3"/>
      <c r="O412" s="3">
        <v>50</v>
      </c>
      <c r="P412" s="3">
        <f>IF(COUNT(H412:O412)=7,SUM(H412:O412)-MIN(H412:O412),IF(COUNT(H412:O412)=8,SUM(H412:O412)-MIN(H412:O412)-SMALL(H412:O412,2),SUM(H412:O412)))</f>
        <v>147</v>
      </c>
      <c r="Q412" s="3">
        <f>COUNT(H412:O412)</f>
        <v>3</v>
      </c>
      <c r="R412" t="e">
        <f>IF(#REF!&gt;2,1,0)</f>
        <v>#REF!</v>
      </c>
    </row>
    <row r="413" spans="1:25" ht="15" customHeight="1" x14ac:dyDescent="0.35">
      <c r="A413" s="3">
        <v>2</v>
      </c>
      <c r="B413" s="3"/>
      <c r="C413" s="3" t="s">
        <v>183</v>
      </c>
      <c r="D413" s="3" t="s">
        <v>184</v>
      </c>
      <c r="E413" s="3" t="s">
        <v>15</v>
      </c>
      <c r="F413" s="3"/>
      <c r="G413" s="3" t="s">
        <v>352</v>
      </c>
      <c r="H413" s="3"/>
      <c r="I413" s="3"/>
      <c r="J413" s="3">
        <v>47</v>
      </c>
      <c r="K413" s="3">
        <v>50</v>
      </c>
      <c r="L413" s="3"/>
      <c r="M413" s="3"/>
      <c r="N413" s="3"/>
      <c r="O413" s="3"/>
      <c r="P413" s="3">
        <f>IF(COUNT(H413:O413)=7,SUM(H413:O413)-MIN(H413:O413),IF(COUNT(H413:O413)=8,SUM(H413:O413)-MIN(H413:O413)-SMALL(H413:O413,2),SUM(H413:O413)))</f>
        <v>97</v>
      </c>
      <c r="Q413" s="3">
        <f>COUNT(H413:O413)</f>
        <v>2</v>
      </c>
      <c r="R413" t="e">
        <f>IF(#REF!&gt;2,1,0)</f>
        <v>#REF!</v>
      </c>
    </row>
    <row r="414" spans="1:25" ht="15" customHeight="1" x14ac:dyDescent="0.35">
      <c r="A414">
        <v>4</v>
      </c>
      <c r="B414">
        <v>417</v>
      </c>
      <c r="C414" t="s">
        <v>189</v>
      </c>
      <c r="D414" t="s">
        <v>190</v>
      </c>
      <c r="E414" t="s">
        <v>32</v>
      </c>
      <c r="F414">
        <v>2</v>
      </c>
      <c r="G414" t="s">
        <v>352</v>
      </c>
      <c r="H414">
        <v>50</v>
      </c>
      <c r="P414">
        <f>IF(COUNT(H414:O414)=7,SUM(H414:O414)-MIN(H414:O414),IF(COUNT(H414:O414)=8,SUM(H414:O414)-MIN(H414:O414)-SMALL(H414:O414,2),SUM(H414:O414)))</f>
        <v>50</v>
      </c>
      <c r="Q414">
        <f>COUNT(H414:O414)</f>
        <v>1</v>
      </c>
      <c r="R414" t="e">
        <f>SUM(R410:R413)</f>
        <v>#REF!</v>
      </c>
    </row>
    <row r="415" spans="1:25" ht="15" customHeight="1" x14ac:dyDescent="0.35">
      <c r="A415">
        <v>4</v>
      </c>
      <c r="C415" t="s">
        <v>823</v>
      </c>
      <c r="D415" t="s">
        <v>824</v>
      </c>
      <c r="E415" t="s">
        <v>23</v>
      </c>
      <c r="G415" t="s">
        <v>352</v>
      </c>
      <c r="L415">
        <v>50</v>
      </c>
      <c r="P415">
        <f>IF(COUNT(H415:O415)=7,SUM(H415:O415)-MIN(H415:O415),IF(COUNT(H415:O415)=8,SUM(H415:O415)-MIN(H415:O415)-SMALL(H415:O415,2),SUM(H415:O415)))</f>
        <v>50</v>
      </c>
      <c r="Q415">
        <f>COUNT(H415:O415)</f>
        <v>1</v>
      </c>
    </row>
    <row r="416" spans="1:25" ht="15" customHeight="1" x14ac:dyDescent="0.35">
      <c r="A416">
        <f>A415+2</f>
        <v>6</v>
      </c>
      <c r="C416" t="s">
        <v>825</v>
      </c>
      <c r="D416" t="s">
        <v>826</v>
      </c>
      <c r="E416" t="s">
        <v>26</v>
      </c>
      <c r="G416" t="s">
        <v>352</v>
      </c>
      <c r="L416">
        <v>47</v>
      </c>
      <c r="P416">
        <f>IF(COUNT(H416:O416)=7,SUM(H416:O416)-MIN(H416:O416),IF(COUNT(H416:O416)=8,SUM(H416:O416)-MIN(H416:O416)-SMALL(H416:O416,2),SUM(H416:O416)))</f>
        <v>47</v>
      </c>
      <c r="Q416">
        <f>COUNT(H416:O416)</f>
        <v>1</v>
      </c>
    </row>
    <row r="417" spans="1:18" ht="13.5" customHeight="1" x14ac:dyDescent="0.35">
      <c r="A417">
        <v>6</v>
      </c>
      <c r="C417" t="s">
        <v>839</v>
      </c>
      <c r="D417" t="s">
        <v>179</v>
      </c>
      <c r="E417" t="s">
        <v>32</v>
      </c>
      <c r="G417" t="s">
        <v>352</v>
      </c>
      <c r="O417">
        <v>47</v>
      </c>
      <c r="P417">
        <f>IF(COUNT(H417:O417)=7,SUM(H417:O417)-MIN(H417:O417),IF(COUNT(H417:O417)=8,SUM(H417:O417)-MIN(H417:O417)-SMALL(H417:O417,2),SUM(H417:O417)))</f>
        <v>47</v>
      </c>
      <c r="Q417">
        <f>COUNT(H417:O417)</f>
        <v>1</v>
      </c>
      <c r="R417" t="e">
        <f>IF(#REF!&gt;2,1,0)</f>
        <v>#REF!</v>
      </c>
    </row>
    <row r="418" spans="1:18" ht="17.75" hidden="1" customHeight="1" x14ac:dyDescent="0.35">
      <c r="A418">
        <v>5</v>
      </c>
      <c r="C418" t="s">
        <v>800</v>
      </c>
      <c r="D418" t="s">
        <v>94</v>
      </c>
      <c r="E418" t="s">
        <v>239</v>
      </c>
      <c r="G418" t="s">
        <v>352</v>
      </c>
      <c r="J418">
        <v>44</v>
      </c>
      <c r="P418">
        <f>IF(COUNT(H418:O418)=7,SUM(H418:O418)-MIN(H418:O418),IF(COUNT(H418:O418)=8,SUM(H418:O418)-MIN(H418:O418)-SMALL(H418:O418,2),SUM(H418:O418)))</f>
        <v>44</v>
      </c>
      <c r="Q418">
        <f>COUNT(H418:O418)</f>
        <v>1</v>
      </c>
    </row>
    <row r="419" spans="1:18" ht="17.75" hidden="1" customHeight="1" x14ac:dyDescent="0.35">
      <c r="A419" s="3" t="e">
        <f>#REF!+1</f>
        <v>#REF!</v>
      </c>
      <c r="B419" s="3"/>
      <c r="C419" s="3" t="s">
        <v>178</v>
      </c>
      <c r="D419" s="3" t="s">
        <v>179</v>
      </c>
      <c r="E419" s="3" t="s">
        <v>32</v>
      </c>
      <c r="F419" s="3"/>
      <c r="G419" s="3" t="s">
        <v>352</v>
      </c>
      <c r="H419" s="3"/>
      <c r="I419" s="3"/>
      <c r="J419" s="3"/>
      <c r="K419" s="3"/>
      <c r="L419" s="3"/>
      <c r="M419" s="3"/>
      <c r="N419" s="3"/>
      <c r="O419" s="3"/>
      <c r="P419">
        <f>IF(COUNT(H419:O419)=7,SUM(H419:O419)-MIN(H419:O419),IF(COUNT(H419:O419)=8,SUM(H419:O419)-MIN(H419:O419)-SMALL(H419:O419,2),SUM(H419:O419)))</f>
        <v>0</v>
      </c>
      <c r="Q419">
        <f>COUNT(H419:O419)</f>
        <v>0</v>
      </c>
      <c r="R419" t="e">
        <f>IF(#REF!&gt;2,1,0)</f>
        <v>#REF!</v>
      </c>
    </row>
    <row r="420" spans="1:18" ht="16.25" hidden="1" customHeight="1" x14ac:dyDescent="0.35">
      <c r="A420" t="e">
        <f>A419+2</f>
        <v>#REF!</v>
      </c>
      <c r="C420" t="s">
        <v>702</v>
      </c>
      <c r="D420" t="s">
        <v>285</v>
      </c>
      <c r="E420" t="s">
        <v>185</v>
      </c>
      <c r="G420" t="s">
        <v>352</v>
      </c>
      <c r="P420">
        <f>IF(COUNT(H420:O420)=7,SUM(H420:O420)-MIN(H420:O420),IF(COUNT(H420:O420)=8,SUM(H420:O420)-MIN(H420:O420)-SMALL(H420:O420,2),SUM(H420:O420)))</f>
        <v>0</v>
      </c>
      <c r="Q420">
        <f>COUNT(H420:O420)</f>
        <v>0</v>
      </c>
      <c r="R420">
        <f>IF(Q417&gt;2,1,0)</f>
        <v>0</v>
      </c>
    </row>
    <row r="421" spans="1:18" ht="16.25" hidden="1" customHeight="1" x14ac:dyDescent="0.35">
      <c r="A421" t="e">
        <f>A420+1</f>
        <v>#REF!</v>
      </c>
      <c r="C421" t="s">
        <v>704</v>
      </c>
      <c r="D421" t="s">
        <v>705</v>
      </c>
      <c r="E421" t="s">
        <v>706</v>
      </c>
      <c r="G421" t="s">
        <v>352</v>
      </c>
      <c r="P421">
        <f>IF(COUNT(H421:O421)=7,SUM(H421:O421)-MIN(H421:O421),IF(COUNT(H421:O421)=8,SUM(H421:O421)-MIN(H421:O421)-SMALL(H421:O421,2),SUM(H421:O421)))</f>
        <v>0</v>
      </c>
      <c r="Q421">
        <f>COUNT(H421:O421)</f>
        <v>0</v>
      </c>
      <c r="R421">
        <f>IF(Q418&gt;2,1,0)</f>
        <v>0</v>
      </c>
    </row>
    <row r="422" spans="1:18" hidden="1" x14ac:dyDescent="0.35">
      <c r="A422" t="e">
        <f>A421+1</f>
        <v>#REF!</v>
      </c>
      <c r="C422" t="s">
        <v>484</v>
      </c>
      <c r="D422" t="s">
        <v>373</v>
      </c>
      <c r="E422" t="s">
        <v>16</v>
      </c>
      <c r="G422" t="s">
        <v>352</v>
      </c>
      <c r="P422">
        <f>IF(COUNT(H422:O422)=7,SUM(H422:O422)-MIN(H422:O422),IF(COUNT(H422:O422)=8,SUM(H422:O422)-MIN(H422:O422)-SMALL(H422:O422,2),SUM(H422:O422)))</f>
        <v>0</v>
      </c>
      <c r="Q422">
        <f>COUNT(H422:O422)</f>
        <v>0</v>
      </c>
      <c r="R422">
        <f>IF(Q419&gt;2,1,0)</f>
        <v>0</v>
      </c>
    </row>
    <row r="423" spans="1:18" ht="16.5" hidden="1" customHeight="1" x14ac:dyDescent="0.35">
      <c r="A423" t="e">
        <f>A422+1</f>
        <v>#REF!</v>
      </c>
      <c r="C423" t="s">
        <v>180</v>
      </c>
      <c r="D423" t="s">
        <v>39</v>
      </c>
      <c r="E423" t="s">
        <v>663</v>
      </c>
      <c r="G423" t="s">
        <v>352</v>
      </c>
      <c r="P423">
        <f>IF(COUNT(H423:O423)=7,SUM(H423:O423)-MIN(H423:O423),IF(COUNT(H423:O423)=8,SUM(H423:O423)-MIN(H423:O423)-SMALL(H423:O423,2),SUM(H423:O423)))</f>
        <v>0</v>
      </c>
      <c r="Q423">
        <f>COUNT(H423:O423)</f>
        <v>0</v>
      </c>
      <c r="R423">
        <f>IF(Q420&gt;2,1,0)</f>
        <v>0</v>
      </c>
    </row>
    <row r="424" spans="1:18" hidden="1" x14ac:dyDescent="0.35">
      <c r="A424" t="e">
        <f>A423</f>
        <v>#REF!</v>
      </c>
      <c r="C424" t="s">
        <v>717</v>
      </c>
      <c r="D424" t="s">
        <v>718</v>
      </c>
      <c r="E424" t="s">
        <v>239</v>
      </c>
      <c r="G424" t="s">
        <v>352</v>
      </c>
      <c r="P424">
        <f>IF(COUNT(H424:O424)=7,SUM(H424:O424)-MIN(H424:O424),IF(COUNT(H424:O424)=8,SUM(H424:O424)-MIN(H424:O424)-SMALL(H424:O424,2),SUM(H424:O424)))</f>
        <v>0</v>
      </c>
      <c r="Q424">
        <f>COUNT(H424:O424)</f>
        <v>0</v>
      </c>
      <c r="R424">
        <v>0</v>
      </c>
    </row>
    <row r="425" spans="1:18" hidden="1" x14ac:dyDescent="0.35">
      <c r="A425" t="e">
        <f>A424</f>
        <v>#REF!</v>
      </c>
      <c r="C425" t="s">
        <v>721</v>
      </c>
      <c r="D425" t="s">
        <v>722</v>
      </c>
      <c r="E425" t="s">
        <v>663</v>
      </c>
      <c r="G425" t="s">
        <v>352</v>
      </c>
      <c r="P425">
        <f>IF(COUNT(H425:O425)=7,SUM(H425:O425)-MIN(H425:O425),IF(COUNT(H425:O425)=8,SUM(H425:O425)-MIN(H425:O425)-SMALL(H425:O425,2),SUM(H425:O425)))</f>
        <v>0</v>
      </c>
      <c r="Q425">
        <f>COUNT(H425:O425)</f>
        <v>0</v>
      </c>
      <c r="R425">
        <v>0</v>
      </c>
    </row>
    <row r="426" spans="1:18" hidden="1" x14ac:dyDescent="0.35">
      <c r="A426" t="e">
        <f>A425+1</f>
        <v>#REF!</v>
      </c>
      <c r="C426" t="s">
        <v>642</v>
      </c>
      <c r="D426" t="s">
        <v>643</v>
      </c>
      <c r="E426" t="s">
        <v>32</v>
      </c>
      <c r="G426" t="s">
        <v>352</v>
      </c>
      <c r="P426">
        <f>IF(COUNT(H426:O426)=7,SUM(H426:O426)-MIN(H426:O426),IF(COUNT(H426:O426)=8,SUM(H426:O426)-MIN(H426:O426)-SMALL(H426:O426,2),SUM(H426:O426)))</f>
        <v>0</v>
      </c>
      <c r="Q426">
        <f>COUNT(H426:O426)</f>
        <v>0</v>
      </c>
      <c r="R426">
        <v>0</v>
      </c>
    </row>
    <row r="427" spans="1:18" hidden="1" x14ac:dyDescent="0.35">
      <c r="A427" t="e">
        <f>A426+1</f>
        <v>#REF!</v>
      </c>
      <c r="B427" s="2">
        <v>421</v>
      </c>
      <c r="C427" t="s">
        <v>187</v>
      </c>
      <c r="D427" t="s">
        <v>188</v>
      </c>
      <c r="E427" t="s">
        <v>15</v>
      </c>
      <c r="F427">
        <v>2</v>
      </c>
      <c r="G427" t="s">
        <v>352</v>
      </c>
      <c r="P427">
        <f>IF(COUNT(H427:O427)=7,SUM(H427:O427)-MIN(H427:O427),IF(COUNT(H427:O427)=8,SUM(H427:O427)-MIN(H427:O427)-SMALL(H427:O427,2),SUM(H427:O427)))</f>
        <v>0</v>
      </c>
      <c r="Q427">
        <f>COUNT(H427:O427)</f>
        <v>0</v>
      </c>
      <c r="R427">
        <v>0</v>
      </c>
    </row>
    <row r="428" spans="1:18" hidden="1" x14ac:dyDescent="0.35">
      <c r="A428" t="e">
        <f>A427+1</f>
        <v>#REF!</v>
      </c>
      <c r="C428" t="s">
        <v>393</v>
      </c>
      <c r="D428" t="s">
        <v>158</v>
      </c>
      <c r="E428" t="s">
        <v>159</v>
      </c>
      <c r="G428" t="s">
        <v>352</v>
      </c>
      <c r="P428">
        <f>IF(COUNT(H428:O428)=7,SUM(H428:O428)-MIN(H428:O428),IF(COUNT(H428:O428)=8,SUM(H428:O428)-MIN(H428:O428)-SMALL(H428:O428,2),SUM(H428:O428)))</f>
        <v>0</v>
      </c>
      <c r="Q428">
        <f>COUNT(H428:O428)</f>
        <v>0</v>
      </c>
      <c r="R428">
        <f>IF(COUNT(J428:Q428)=6,SUM(J428:Q428)-MIN(J428:Q428),IF(COUNT(J428:Q428)=7,SUM(J428:Q428)-MIN(J428:Q428)-SMALL(J428:Q428,2),SUM(J428:Q428)))</f>
        <v>0</v>
      </c>
    </row>
    <row r="429" spans="1:18" hidden="1" x14ac:dyDescent="0.35">
      <c r="A429" t="e">
        <f>A428+1</f>
        <v>#REF!</v>
      </c>
      <c r="C429" t="s">
        <v>282</v>
      </c>
      <c r="D429" t="s">
        <v>283</v>
      </c>
      <c r="E429" t="s">
        <v>284</v>
      </c>
      <c r="G429" t="s">
        <v>352</v>
      </c>
      <c r="P429">
        <f>IF(COUNT(H429:O429)=7,SUM(H429:O429)-MIN(H429:O429),IF(COUNT(H429:O429)=8,SUM(H429:O429)-MIN(H429:O429)-SMALL(H429:O429,2),SUM(H429:O429)))</f>
        <v>0</v>
      </c>
      <c r="Q429">
        <f>COUNT(H429:O429)</f>
        <v>0</v>
      </c>
    </row>
    <row r="430" spans="1:18" hidden="1" x14ac:dyDescent="0.35">
      <c r="A430" t="e">
        <f>A429+1</f>
        <v>#REF!</v>
      </c>
      <c r="B430" s="2">
        <v>434</v>
      </c>
      <c r="C430" t="s">
        <v>322</v>
      </c>
      <c r="D430" t="s">
        <v>321</v>
      </c>
      <c r="E430" t="s">
        <v>9</v>
      </c>
      <c r="F430">
        <v>2</v>
      </c>
      <c r="G430" t="s">
        <v>352</v>
      </c>
      <c r="P430">
        <f>IF(COUNT(H430:O430)=7,SUM(H430:O430)-MIN(H430:O430),IF(COUNT(H430:O430)=8,SUM(H430:O430)-MIN(H430:O430)-SMALL(H430:O430,2),SUM(H430:O430)))</f>
        <v>0</v>
      </c>
      <c r="Q430">
        <f>COUNT(H430:O430)</f>
        <v>0</v>
      </c>
    </row>
    <row r="431" spans="1:18" hidden="1" x14ac:dyDescent="0.35">
      <c r="A431" t="e">
        <f>A430+1</f>
        <v>#REF!</v>
      </c>
      <c r="C431" t="s">
        <v>343</v>
      </c>
      <c r="D431" t="s">
        <v>344</v>
      </c>
      <c r="E431" t="s">
        <v>98</v>
      </c>
      <c r="G431" t="s">
        <v>352</v>
      </c>
      <c r="P431">
        <f>IF(COUNT(H431:O431)=7,SUM(H431:O431)-MIN(H431:O431),IF(COUNT(H431:O431)=8,SUM(H431:O431)-MIN(H431:O431)-SMALL(H431:O431,2),SUM(H431:O431)))</f>
        <v>0</v>
      </c>
      <c r="Q431">
        <f>COUNT(H431:O431)</f>
        <v>0</v>
      </c>
    </row>
    <row r="432" spans="1:18" hidden="1" x14ac:dyDescent="0.35">
      <c r="A432" t="e">
        <f>A431+1</f>
        <v>#REF!</v>
      </c>
      <c r="C432" t="s">
        <v>300</v>
      </c>
      <c r="D432" t="s">
        <v>78</v>
      </c>
      <c r="E432" t="s">
        <v>12</v>
      </c>
      <c r="G432" t="s">
        <v>352</v>
      </c>
      <c r="P432">
        <f>IF(COUNT(H432:O432)=7,SUM(H432:O432)-MIN(H432:O432),IF(COUNT(H432:O432)=8,SUM(H432:O432)-MIN(H432:O432)-SMALL(H432:O432,2),SUM(H432:O432)))</f>
        <v>0</v>
      </c>
      <c r="Q432">
        <f>COUNT(H432:O432)</f>
        <v>0</v>
      </c>
      <c r="R432">
        <f t="shared" ref="R432" si="43">IF(COUNT(J432:Q432)=6,SUM(J432:Q432)-MIN(J432:Q432),IF(COUNT(J432:Q432)=7,SUM(J432:Q432)-MIN(J432:Q432)-SMALL(J432:Q432,2),SUM(J432:Q432)))</f>
        <v>0</v>
      </c>
    </row>
    <row r="433" spans="1:18" hidden="1" x14ac:dyDescent="0.35">
      <c r="A433" t="e">
        <f>A432+1</f>
        <v>#REF!</v>
      </c>
      <c r="B433">
        <v>412</v>
      </c>
      <c r="C433" t="s">
        <v>135</v>
      </c>
      <c r="D433" t="s">
        <v>177</v>
      </c>
      <c r="E433" t="s">
        <v>96</v>
      </c>
      <c r="F433">
        <v>2</v>
      </c>
      <c r="G433" t="s">
        <v>352</v>
      </c>
      <c r="P433">
        <f>IF(COUNT(H433:O433)=7,SUM(H433:O433)-MIN(H433:O433),IF(COUNT(H433:O433)=8,SUM(H433:O433)-MIN(H433:O433)-SMALL(H433:O433,2),SUM(H433:O433)))</f>
        <v>0</v>
      </c>
      <c r="Q433">
        <f>COUNT(H433:O433)</f>
        <v>0</v>
      </c>
    </row>
    <row r="434" spans="1:18" hidden="1" x14ac:dyDescent="0.35">
      <c r="A434" t="e">
        <f>A433+1</f>
        <v>#REF!</v>
      </c>
      <c r="C434" t="s">
        <v>280</v>
      </c>
      <c r="D434" t="s">
        <v>281</v>
      </c>
      <c r="E434" t="s">
        <v>15</v>
      </c>
      <c r="G434" t="s">
        <v>352</v>
      </c>
      <c r="P434">
        <f>IF(COUNT(H434:O434)=7,SUM(H434:O434)-MIN(H434:O434),IF(COUNT(H434:O434)=8,SUM(H434:O434)-MIN(H434:O434)-SMALL(H434:O434,2),SUM(H434:O434)))</f>
        <v>0</v>
      </c>
      <c r="Q434">
        <f>COUNT(H434:O434)</f>
        <v>0</v>
      </c>
    </row>
    <row r="435" spans="1:18" hidden="1" x14ac:dyDescent="0.35">
      <c r="A435" t="e">
        <f>A434+1</f>
        <v>#REF!</v>
      </c>
      <c r="C435" t="s">
        <v>277</v>
      </c>
      <c r="D435" t="s">
        <v>114</v>
      </c>
      <c r="E435" t="s">
        <v>96</v>
      </c>
      <c r="G435" t="s">
        <v>352</v>
      </c>
      <c r="P435">
        <f>IF(COUNT(H435:O435)=7,SUM(H435:O435)-MIN(H435:O435),IF(COUNT(H435:O435)=8,SUM(H435:O435)-MIN(H435:O435)-SMALL(H435:O435,2),SUM(H435:O435)))</f>
        <v>0</v>
      </c>
      <c r="Q435">
        <f>COUNT(H435:O435)</f>
        <v>0</v>
      </c>
    </row>
    <row r="436" spans="1:18" ht="19.25" hidden="1" customHeight="1" x14ac:dyDescent="0.35">
      <c r="P436">
        <f>IF(COUNT(H436:O436)=7,SUM(H436:O436)-MIN(H436:O436),IF(COUNT(H436:O436)=8,SUM(H436:O436)-MIN(H436:O436)-SMALL(H436:O436,2),SUM(H436:O436)))</f>
        <v>0</v>
      </c>
      <c r="Q436">
        <f>COUNT(H436:O436)</f>
        <v>0</v>
      </c>
      <c r="R436" t="e">
        <f>IF(#REF!&gt;2,1,0)</f>
        <v>#REF!</v>
      </c>
    </row>
    <row r="437" spans="1:18" ht="19.25" customHeight="1" x14ac:dyDescent="0.35">
      <c r="A437">
        <v>7</v>
      </c>
      <c r="C437" t="s">
        <v>278</v>
      </c>
      <c r="D437" t="s">
        <v>279</v>
      </c>
      <c r="E437" t="s">
        <v>15</v>
      </c>
      <c r="G437" t="s">
        <v>352</v>
      </c>
      <c r="H437">
        <v>44</v>
      </c>
      <c r="P437">
        <f>IF(COUNT(H437:O437)=7,SUM(H437:O437)-MIN(H437:O437),IF(COUNT(H437:O437)=8,SUM(H437:O437)-MIN(H437:O437)-SMALL(H437:O437,2),SUM(H437:O437)))</f>
        <v>44</v>
      </c>
      <c r="Q437">
        <f>COUNT(H437:O437)</f>
        <v>1</v>
      </c>
    </row>
    <row r="438" spans="1:18" ht="19.25" customHeight="1" x14ac:dyDescent="0.35">
      <c r="B438" s="2">
        <v>574</v>
      </c>
      <c r="F438" s="2">
        <v>3</v>
      </c>
    </row>
    <row r="439" spans="1:18" ht="19.25" customHeight="1" x14ac:dyDescent="0.35">
      <c r="C439" t="s">
        <v>220</v>
      </c>
    </row>
    <row r="440" spans="1:18" x14ac:dyDescent="0.35">
      <c r="A440" s="2">
        <v>1</v>
      </c>
      <c r="B440" s="2"/>
      <c r="C440" s="2" t="s">
        <v>33</v>
      </c>
      <c r="D440" s="2" t="s">
        <v>78</v>
      </c>
      <c r="E440" s="2" t="s">
        <v>12</v>
      </c>
      <c r="F440" s="2"/>
      <c r="G440" s="2" t="s">
        <v>353</v>
      </c>
      <c r="H440" s="2">
        <v>44</v>
      </c>
      <c r="I440" s="2"/>
      <c r="J440" s="2"/>
      <c r="K440" s="2">
        <v>44</v>
      </c>
      <c r="L440" s="2"/>
      <c r="M440" s="2"/>
      <c r="N440" s="2"/>
      <c r="O440" s="2"/>
      <c r="P440" s="2">
        <f>IF(COUNT(H440:O440)=7,SUM(H440:O440)-MIN(H440:O440),IF(COUNT(H440:O440)=8,SUM(H440:O440)-MIN(H440:O440)-SMALL(H440:O440,2),SUM(H440:O440)))</f>
        <v>88</v>
      </c>
      <c r="Q440" s="2">
        <f>COUNT(H440:O440)</f>
        <v>2</v>
      </c>
    </row>
    <row r="441" spans="1:18" x14ac:dyDescent="0.35">
      <c r="A441" s="3">
        <f>A440+1</f>
        <v>2</v>
      </c>
      <c r="C441" t="s">
        <v>154</v>
      </c>
      <c r="D441" t="s">
        <v>155</v>
      </c>
      <c r="E441" t="s">
        <v>156</v>
      </c>
      <c r="F441">
        <v>2</v>
      </c>
      <c r="G441" t="s">
        <v>353</v>
      </c>
      <c r="H441">
        <v>35</v>
      </c>
      <c r="L441">
        <v>50</v>
      </c>
      <c r="P441">
        <f>IF(COUNT(H441:O441)=7,SUM(H441:O441)-MIN(H441:O441),IF(COUNT(H441:O441)=8,SUM(H441:O441)-MIN(H441:O441)-SMALL(H441:O441,2),SUM(H441:O441)))</f>
        <v>85</v>
      </c>
      <c r="Q441">
        <f>COUNT(H441:O441)</f>
        <v>2</v>
      </c>
    </row>
    <row r="442" spans="1:18" x14ac:dyDescent="0.35">
      <c r="A442" s="3">
        <f t="shared" ref="A442:A500" si="44">A441+1</f>
        <v>3</v>
      </c>
      <c r="C442" t="s">
        <v>766</v>
      </c>
      <c r="D442" t="s">
        <v>629</v>
      </c>
      <c r="E442" t="s">
        <v>56</v>
      </c>
      <c r="G442" t="s">
        <v>353</v>
      </c>
      <c r="H442">
        <v>41</v>
      </c>
      <c r="K442">
        <v>38</v>
      </c>
      <c r="P442">
        <f>IF(COUNT(H442:O442)=7,SUM(H442:O442)-MIN(H442:O442),IF(COUNT(H442:O442)=8,SUM(H442:O442)-MIN(H442:O442)-SMALL(H442:O442,2),SUM(H442:O442)))</f>
        <v>79</v>
      </c>
      <c r="Q442">
        <f>COUNT(H442:O442)</f>
        <v>2</v>
      </c>
      <c r="R442">
        <f>IF(Q434&gt;2,1,0)</f>
        <v>0</v>
      </c>
    </row>
    <row r="443" spans="1:18" x14ac:dyDescent="0.35">
      <c r="A443" s="3">
        <f t="shared" si="44"/>
        <v>4</v>
      </c>
      <c r="B443" s="2"/>
      <c r="C443" t="s">
        <v>796</v>
      </c>
      <c r="D443" t="s">
        <v>797</v>
      </c>
      <c r="E443" t="s">
        <v>15</v>
      </c>
      <c r="G443" t="s">
        <v>353</v>
      </c>
      <c r="J443">
        <v>50</v>
      </c>
      <c r="P443">
        <f>IF(COUNT(H443:O443)=7,SUM(H443:O443)-MIN(H443:O443),IF(COUNT(H443:O443)=8,SUM(H443:O443)-MIN(H443:O443)-SMALL(H443:O443,2),SUM(H443:O443)))</f>
        <v>50</v>
      </c>
      <c r="Q443">
        <f>COUNT(H443:O443)</f>
        <v>1</v>
      </c>
    </row>
    <row r="444" spans="1:18" x14ac:dyDescent="0.35">
      <c r="A444" s="3">
        <v>4</v>
      </c>
      <c r="B444" s="3"/>
      <c r="C444" s="3" t="s">
        <v>196</v>
      </c>
      <c r="D444" s="3" t="s">
        <v>94</v>
      </c>
      <c r="E444" s="3" t="s">
        <v>4</v>
      </c>
      <c r="F444" s="3"/>
      <c r="G444" s="3" t="s">
        <v>353</v>
      </c>
      <c r="H444" s="3">
        <v>50</v>
      </c>
      <c r="I444" s="3"/>
      <c r="J444" s="3"/>
      <c r="K444" s="3"/>
      <c r="L444" s="3"/>
      <c r="M444" s="3"/>
      <c r="N444" s="3"/>
      <c r="O444" s="3"/>
      <c r="P444" s="3">
        <f>IF(COUNT(H444:O444)=7,SUM(H444:O444)-MIN(H444:O444),IF(COUNT(H444:O444)=8,SUM(H444:O444)-MIN(H444:O444)-SMALL(H444:O444,2),SUM(H444:O444)))</f>
        <v>50</v>
      </c>
      <c r="Q444" s="3">
        <f>COUNT(H444:O444)</f>
        <v>1</v>
      </c>
    </row>
    <row r="445" spans="1:18" x14ac:dyDescent="0.35">
      <c r="A445" s="3">
        <v>4</v>
      </c>
      <c r="C445" t="s">
        <v>801</v>
      </c>
      <c r="D445" t="s">
        <v>802</v>
      </c>
      <c r="E445" t="s">
        <v>12</v>
      </c>
      <c r="G445" t="s">
        <v>353</v>
      </c>
      <c r="K445">
        <v>50</v>
      </c>
      <c r="P445">
        <f>IF(COUNT(H445:O445)=7,SUM(H445:O445)-MIN(H445:O445),IF(COUNT(H445:O445)=8,SUM(H445:O445)-MIN(H445:O445)-SMALL(H445:O445,2),SUM(H445:O445)))</f>
        <v>50</v>
      </c>
      <c r="Q445">
        <f>COUNT(H445:O445)</f>
        <v>1</v>
      </c>
    </row>
    <row r="446" spans="1:18" x14ac:dyDescent="0.35">
      <c r="A446" s="3">
        <v>4</v>
      </c>
      <c r="C446" t="s">
        <v>840</v>
      </c>
      <c r="D446" t="s">
        <v>841</v>
      </c>
      <c r="E446" t="s">
        <v>4</v>
      </c>
      <c r="G446" t="s">
        <v>353</v>
      </c>
      <c r="O446">
        <v>50</v>
      </c>
      <c r="P446">
        <f>IF(COUNT(H446:O446)=7,SUM(H446:O446)-MIN(H446:O446),IF(COUNT(H446:O446)=8,SUM(H446:O446)-MIN(H446:O446)-SMALL(H446:O446,2),SUM(H446:O446)))</f>
        <v>50</v>
      </c>
      <c r="Q446">
        <f>COUNT(H446:O446)</f>
        <v>1</v>
      </c>
    </row>
    <row r="447" spans="1:18" x14ac:dyDescent="0.35">
      <c r="A447" s="3">
        <v>8</v>
      </c>
      <c r="B447">
        <v>551</v>
      </c>
      <c r="C447" t="s">
        <v>345</v>
      </c>
      <c r="D447" t="s">
        <v>346</v>
      </c>
      <c r="E447" t="s">
        <v>56</v>
      </c>
      <c r="F447">
        <v>3</v>
      </c>
      <c r="G447" t="s">
        <v>353</v>
      </c>
      <c r="H447">
        <v>47</v>
      </c>
      <c r="P447">
        <f>IF(COUNT(H447:O447)=7,SUM(H447:O447)-MIN(H447:O447),IF(COUNT(H447:O447)=8,SUM(H447:O447)-MIN(H447:O447)-SMALL(H447:O447,2),SUM(H447:O447)))</f>
        <v>47</v>
      </c>
      <c r="Q447">
        <f>COUNT(H447:O447)</f>
        <v>1</v>
      </c>
      <c r="R447" t="e">
        <f>IF(#REF!&gt;2,1,0)</f>
        <v>#REF!</v>
      </c>
    </row>
    <row r="448" spans="1:18" x14ac:dyDescent="0.35">
      <c r="A448" s="3">
        <v>8</v>
      </c>
      <c r="C448" t="s">
        <v>712</v>
      </c>
      <c r="D448" t="s">
        <v>394</v>
      </c>
      <c r="E448" t="s">
        <v>15</v>
      </c>
      <c r="G448" t="s">
        <v>353</v>
      </c>
      <c r="J448">
        <v>47</v>
      </c>
      <c r="P448">
        <f>IF(COUNT(H448:O448)=7,SUM(H448:O448)-MIN(H448:O448),IF(COUNT(H448:O448)=8,SUM(H448:O448)-MIN(H448:O448)-SMALL(H448:O448,2),SUM(H448:O448)))</f>
        <v>47</v>
      </c>
      <c r="Q448">
        <f>COUNT(H448:O448)</f>
        <v>1</v>
      </c>
      <c r="R448">
        <f>IF(Q446&gt;2,1,0)</f>
        <v>0</v>
      </c>
    </row>
    <row r="449" spans="1:18" x14ac:dyDescent="0.35">
      <c r="A449" s="3">
        <v>8</v>
      </c>
      <c r="C449" t="s">
        <v>803</v>
      </c>
      <c r="D449" t="s">
        <v>804</v>
      </c>
      <c r="E449" t="s">
        <v>15</v>
      </c>
      <c r="G449" t="s">
        <v>353</v>
      </c>
      <c r="K449">
        <v>47</v>
      </c>
      <c r="P449">
        <f>IF(COUNT(H449:O449)=7,SUM(H449:O449)-MIN(H449:O449),IF(COUNT(H449:O449)=8,SUM(H449:O449)-MIN(H449:O449)-SMALL(H449:O449,2),SUM(H449:O449)))</f>
        <v>47</v>
      </c>
      <c r="Q449">
        <f>COUNT(H449:O449)</f>
        <v>1</v>
      </c>
    </row>
    <row r="450" spans="1:18" x14ac:dyDescent="0.35">
      <c r="A450" s="3">
        <v>8</v>
      </c>
      <c r="C450" t="s">
        <v>845</v>
      </c>
      <c r="D450" t="s">
        <v>302</v>
      </c>
      <c r="E450" t="s">
        <v>167</v>
      </c>
      <c r="G450" t="s">
        <v>353</v>
      </c>
      <c r="O450">
        <v>47</v>
      </c>
      <c r="P450">
        <f>IF(COUNT(H450:O450)=7,SUM(H450:O450)-MIN(H450:O450),IF(COUNT(H450:O450)=8,SUM(H450:O450)-MIN(H450:O450)-SMALL(H450:O450,2),SUM(H450:O450)))</f>
        <v>47</v>
      </c>
      <c r="Q450">
        <f>COUNT(H450:O450)</f>
        <v>1</v>
      </c>
    </row>
    <row r="451" spans="1:18" x14ac:dyDescent="0.35">
      <c r="A451" s="3">
        <v>12</v>
      </c>
      <c r="C451" t="s">
        <v>844</v>
      </c>
      <c r="D451" t="s">
        <v>842</v>
      </c>
      <c r="E451" t="s">
        <v>15</v>
      </c>
      <c r="G451" t="s">
        <v>353</v>
      </c>
      <c r="O451">
        <v>44</v>
      </c>
      <c r="P451">
        <f>IF(COUNT(H451:O451)=7,SUM(H451:O451)-MIN(H451:O451),IF(COUNT(H451:O451)=8,SUM(H451:O451)-MIN(H451:O451)-SMALL(H451:O451,2),SUM(H451:O451)))</f>
        <v>44</v>
      </c>
      <c r="Q451">
        <f>COUNT(H451:O451)</f>
        <v>1</v>
      </c>
    </row>
    <row r="452" spans="1:18" x14ac:dyDescent="0.35">
      <c r="A452" s="3">
        <f t="shared" si="44"/>
        <v>13</v>
      </c>
      <c r="C452" t="s">
        <v>805</v>
      </c>
      <c r="D452" t="s">
        <v>806</v>
      </c>
      <c r="E452" t="s">
        <v>703</v>
      </c>
      <c r="G452" t="s">
        <v>353</v>
      </c>
      <c r="K452">
        <v>41</v>
      </c>
      <c r="P452">
        <f>IF(COUNT(H452:O452)=7,SUM(H452:O452)-MIN(H452:O452),IF(COUNT(H452:O452)=8,SUM(H452:O452)-MIN(H452:O452)-SMALL(H452:O452,2),SUM(H452:O452)))</f>
        <v>41</v>
      </c>
      <c r="Q452">
        <f>COUNT(H452:O452)</f>
        <v>1</v>
      </c>
    </row>
    <row r="453" spans="1:18" hidden="1" x14ac:dyDescent="0.35">
      <c r="A453" s="3">
        <f t="shared" si="44"/>
        <v>14</v>
      </c>
      <c r="C453" s="2" t="s">
        <v>191</v>
      </c>
      <c r="D453" s="2" t="s">
        <v>133</v>
      </c>
      <c r="E453" s="2" t="s">
        <v>239</v>
      </c>
      <c r="F453" s="2"/>
      <c r="G453" s="2" t="s">
        <v>353</v>
      </c>
      <c r="H453" s="2"/>
      <c r="I453" s="2"/>
      <c r="J453" s="2"/>
      <c r="K453" s="2"/>
      <c r="L453" s="2"/>
      <c r="M453" s="2"/>
      <c r="N453" s="2"/>
      <c r="O453" s="2"/>
      <c r="P453" s="2">
        <f>IF(COUNT(H453:O453)=7,SUM(H453:O453)-MIN(H453:O453),IF(COUNT(H453:O453)=8,SUM(H453:O453)-MIN(H453:O453)-SMALL(H453:O453,2),SUM(H453:O453)))</f>
        <v>0</v>
      </c>
      <c r="Q453" s="2">
        <f>COUNT(H453:O453)</f>
        <v>0</v>
      </c>
    </row>
    <row r="454" spans="1:18" hidden="1" x14ac:dyDescent="0.35">
      <c r="A454" s="3">
        <f t="shared" si="44"/>
        <v>15</v>
      </c>
      <c r="C454" t="s">
        <v>142</v>
      </c>
      <c r="D454" t="s">
        <v>692</v>
      </c>
      <c r="E454" t="s">
        <v>15</v>
      </c>
      <c r="G454" t="s">
        <v>353</v>
      </c>
      <c r="P454">
        <f>IF(COUNT(H454:O454)=7,SUM(H454:O454)-MIN(H454:O454),IF(COUNT(H454:O454)=8,SUM(H454:O454)-MIN(H454:O454)-SMALL(H454:O454,2),SUM(H454:O454)))</f>
        <v>0</v>
      </c>
      <c r="Q454">
        <f>COUNT(H454:O454)</f>
        <v>0</v>
      </c>
    </row>
    <row r="455" spans="1:18" hidden="1" x14ac:dyDescent="0.35">
      <c r="A455" s="3">
        <f t="shared" si="44"/>
        <v>16</v>
      </c>
      <c r="C455" t="s">
        <v>712</v>
      </c>
      <c r="D455" t="s">
        <v>394</v>
      </c>
      <c r="E455" t="s">
        <v>15</v>
      </c>
      <c r="G455" t="s">
        <v>353</v>
      </c>
      <c r="P455">
        <f>IF(COUNT(H455:O455)=7,SUM(H455:O455)-MIN(H455:O455),IF(COUNT(H455:O455)=8,SUM(H455:O455)-MIN(H455:O455)-SMALL(H455:O455,2),SUM(H455:O455)))</f>
        <v>0</v>
      </c>
      <c r="Q455">
        <f>COUNT(H455:O455)</f>
        <v>0</v>
      </c>
    </row>
    <row r="456" spans="1:18" hidden="1" x14ac:dyDescent="0.35">
      <c r="A456" s="3">
        <f t="shared" si="44"/>
        <v>17</v>
      </c>
      <c r="C456" t="s">
        <v>304</v>
      </c>
      <c r="D456" t="s">
        <v>709</v>
      </c>
      <c r="E456" t="s">
        <v>156</v>
      </c>
      <c r="G456" t="s">
        <v>353</v>
      </c>
      <c r="P456">
        <f>IF(COUNT(H456:O456)=7,SUM(H456:O456)-MIN(H456:O456),IF(COUNT(H456:O456)=8,SUM(H456:O456)-MIN(H456:O456)-SMALL(H456:O456,2),SUM(H456:O456)))</f>
        <v>0</v>
      </c>
      <c r="Q456">
        <f>COUNT(H456:O456)</f>
        <v>0</v>
      </c>
    </row>
    <row r="457" spans="1:18" hidden="1" x14ac:dyDescent="0.35">
      <c r="A457" s="3">
        <f t="shared" si="44"/>
        <v>18</v>
      </c>
      <c r="C457" t="s">
        <v>296</v>
      </c>
      <c r="D457" t="s">
        <v>297</v>
      </c>
      <c r="E457" t="s">
        <v>23</v>
      </c>
      <c r="G457" t="s">
        <v>353</v>
      </c>
      <c r="P457" s="3">
        <f>IF(COUNT(H457:O457)=7,SUM(H457:O457)-MIN(H457:O457),IF(COUNT(H457:O457)=8,SUM(H457:O457)-MIN(H457:O457)-SMALL(H457:O457,2),SUM(H457:O457)))</f>
        <v>0</v>
      </c>
      <c r="Q457" s="3">
        <f>COUNT(H457:O457)</f>
        <v>0</v>
      </c>
    </row>
    <row r="458" spans="1:18" hidden="1" x14ac:dyDescent="0.35">
      <c r="A458" s="3">
        <f t="shared" si="44"/>
        <v>19</v>
      </c>
      <c r="C458" t="s">
        <v>711</v>
      </c>
      <c r="D458" t="s">
        <v>272</v>
      </c>
      <c r="E458" t="s">
        <v>703</v>
      </c>
      <c r="G458" t="s">
        <v>353</v>
      </c>
      <c r="P458">
        <f>IF(COUNT(H458:O458)=7,SUM(H458:O458)-MIN(H458:O458),IF(COUNT(H458:O458)=8,SUM(H458:O458)-MIN(H458:O458)-SMALL(H458:O458,2),SUM(H458:O458)))</f>
        <v>0</v>
      </c>
      <c r="Q458">
        <f>COUNT(H458:O458)</f>
        <v>0</v>
      </c>
    </row>
    <row r="459" spans="1:18" hidden="1" x14ac:dyDescent="0.35">
      <c r="A459" s="3">
        <f t="shared" si="44"/>
        <v>20</v>
      </c>
      <c r="C459" t="s">
        <v>723</v>
      </c>
      <c r="D459" t="s">
        <v>724</v>
      </c>
      <c r="E459" t="s">
        <v>725</v>
      </c>
      <c r="G459" t="s">
        <v>353</v>
      </c>
      <c r="P459">
        <f>IF(COUNT(H459:O459)=7,SUM(H459:O459)-MIN(H459:O459),IF(COUNT(H459:O459)=8,SUM(H459:O459)-MIN(H459:O459)-SMALL(H459:O459,2),SUM(H459:O459)))</f>
        <v>0</v>
      </c>
      <c r="Q459">
        <f>COUNT(H459:O459)</f>
        <v>0</v>
      </c>
      <c r="R459" t="e">
        <f>IF(#REF!&gt;2,1,0)</f>
        <v>#REF!</v>
      </c>
    </row>
    <row r="460" spans="1:18" hidden="1" x14ac:dyDescent="0.35">
      <c r="A460" s="3">
        <f t="shared" si="44"/>
        <v>21</v>
      </c>
      <c r="C460" t="s">
        <v>710</v>
      </c>
      <c r="D460" t="s">
        <v>58</v>
      </c>
      <c r="E460" t="s">
        <v>15</v>
      </c>
      <c r="G460" s="3" t="s">
        <v>353</v>
      </c>
      <c r="P460">
        <f>IF(COUNT(H460:O460)=7,SUM(H460:O460)-MIN(H460:O460),IF(COUNT(H460:O460)=8,SUM(H460:O460)-MIN(H460:O460)-SMALL(H460:O460,2),SUM(H460:O460)))</f>
        <v>0</v>
      </c>
      <c r="Q460">
        <f>COUNT(H460:O460)</f>
        <v>0</v>
      </c>
    </row>
    <row r="461" spans="1:18" hidden="1" x14ac:dyDescent="0.35">
      <c r="A461" s="3">
        <f t="shared" si="44"/>
        <v>22</v>
      </c>
      <c r="C461" t="s">
        <v>252</v>
      </c>
      <c r="D461" t="s">
        <v>693</v>
      </c>
      <c r="E461" t="s">
        <v>20</v>
      </c>
      <c r="G461" t="s">
        <v>353</v>
      </c>
      <c r="P461">
        <f>IF(COUNT(H461:O461)=7,SUM(H461:O461)-MIN(H461:O461),IF(COUNT(H461:O461)=8,SUM(H461:O461)-MIN(H461:O461)-SMALL(H461:O461,2),SUM(H461:O461)))</f>
        <v>0</v>
      </c>
      <c r="Q461">
        <f>COUNT(H461:O461)</f>
        <v>0</v>
      </c>
      <c r="R461">
        <f>IF(Q456&gt;2,1,0)</f>
        <v>0</v>
      </c>
    </row>
    <row r="462" spans="1:18" hidden="1" x14ac:dyDescent="0.35">
      <c r="A462" s="3">
        <f t="shared" si="44"/>
        <v>23</v>
      </c>
      <c r="C462" t="s">
        <v>719</v>
      </c>
      <c r="D462" t="s">
        <v>689</v>
      </c>
      <c r="E462" t="s">
        <v>170</v>
      </c>
      <c r="G462" t="s">
        <v>353</v>
      </c>
      <c r="P462">
        <f>IF(COUNT(H462:O462)=7,SUM(H462:O462)-MIN(H462:O462),IF(COUNT(H462:O462)=8,SUM(H462:O462)-MIN(H462:O462)-SMALL(H462:O462,2),SUM(H462:O462)))</f>
        <v>0</v>
      </c>
      <c r="Q462">
        <f>COUNT(H462:O462)</f>
        <v>0</v>
      </c>
    </row>
    <row r="463" spans="1:18" hidden="1" x14ac:dyDescent="0.35">
      <c r="A463" s="3">
        <f t="shared" si="44"/>
        <v>24</v>
      </c>
      <c r="C463" t="s">
        <v>708</v>
      </c>
      <c r="P463">
        <f>IF(COUNT(H463:O463)=7,SUM(H463:O463)-MIN(H463:O463),IF(COUNT(H463:O463)=8,SUM(H463:O463)-MIN(H463:O463)-SMALL(H463:O463,2),SUM(H463:O463)))</f>
        <v>0</v>
      </c>
      <c r="Q463">
        <f>COUNT(H463:O463)</f>
        <v>0</v>
      </c>
      <c r="R463">
        <f>IF(Q457&gt;2,1,0)</f>
        <v>0</v>
      </c>
    </row>
    <row r="464" spans="1:18" hidden="1" x14ac:dyDescent="0.35">
      <c r="A464" s="3">
        <f t="shared" si="44"/>
        <v>25</v>
      </c>
      <c r="C464" t="s">
        <v>162</v>
      </c>
      <c r="D464" t="s">
        <v>53</v>
      </c>
      <c r="E464" t="s">
        <v>9</v>
      </c>
      <c r="G464" t="s">
        <v>353</v>
      </c>
      <c r="P464">
        <f>IF(COUNT(H464:O464)=7,SUM(H464:O464)-MIN(H464:O464),IF(COUNT(H464:O464)=8,SUM(H464:O464)-MIN(H464:O464)-SMALL(H464:O464,2),SUM(H464:O464)))</f>
        <v>0</v>
      </c>
      <c r="Q464">
        <f>COUNT(H464:O464)</f>
        <v>0</v>
      </c>
      <c r="R464">
        <f>IF(Q460&gt;2,1,0)</f>
        <v>0</v>
      </c>
    </row>
    <row r="465" spans="1:18" hidden="1" x14ac:dyDescent="0.35">
      <c r="A465" s="3">
        <f t="shared" si="44"/>
        <v>26</v>
      </c>
      <c r="C465" t="s">
        <v>445</v>
      </c>
      <c r="D465" t="s">
        <v>467</v>
      </c>
      <c r="E465" t="s">
        <v>444</v>
      </c>
      <c r="G465" t="s">
        <v>353</v>
      </c>
      <c r="P465">
        <f>IF(COUNT(H465:O465)=7,SUM(H465:O465)-MIN(H465:O465),IF(COUNT(H465:O465)=8,SUM(H465:O465)-MIN(H465:O465)-SMALL(H465:O465,2),SUM(H465:O465)))</f>
        <v>0</v>
      </c>
      <c r="Q465">
        <f>COUNT(H465:O465)</f>
        <v>0</v>
      </c>
      <c r="R465">
        <f>IF(Q461&gt;2,1,0)</f>
        <v>0</v>
      </c>
    </row>
    <row r="466" spans="1:18" hidden="1" x14ac:dyDescent="0.35">
      <c r="A466" s="3">
        <f t="shared" si="44"/>
        <v>27</v>
      </c>
      <c r="C466" t="s">
        <v>210</v>
      </c>
      <c r="D466" t="s">
        <v>211</v>
      </c>
      <c r="E466" t="s">
        <v>32</v>
      </c>
      <c r="G466" t="s">
        <v>353</v>
      </c>
      <c r="P466" s="2">
        <f>IF(COUNT(H466:O466)=7,SUM(H466:O466)-MIN(H466:O466),IF(COUNT(H466:O466)=8,SUM(H466:O466)-MIN(H466:O466)-SMALL(H466:O466,2),SUM(H466:O466)))</f>
        <v>0</v>
      </c>
      <c r="Q466" s="2">
        <f>COUNT(H466:O466)</f>
        <v>0</v>
      </c>
      <c r="R466">
        <f t="shared" ref="R466:R475" si="45">IF(Q463&gt;2,1,0)</f>
        <v>0</v>
      </c>
    </row>
    <row r="467" spans="1:18" hidden="1" x14ac:dyDescent="0.35">
      <c r="A467" s="3">
        <f t="shared" si="44"/>
        <v>28</v>
      </c>
      <c r="B467">
        <v>575</v>
      </c>
      <c r="C467" t="s">
        <v>594</v>
      </c>
      <c r="D467" t="s">
        <v>595</v>
      </c>
      <c r="E467" t="s">
        <v>9</v>
      </c>
      <c r="F467">
        <v>3</v>
      </c>
      <c r="G467" t="s">
        <v>353</v>
      </c>
      <c r="P467">
        <f>IF(COUNT(H467:O467)=7,SUM(H467:O467)-MIN(H467:O467),IF(COUNT(H467:O467)=8,SUM(H467:O467)-MIN(H467:O467)-SMALL(H467:O467,2),SUM(H467:O467)))</f>
        <v>0</v>
      </c>
      <c r="Q467">
        <f>COUNT(H467:O467)</f>
        <v>0</v>
      </c>
      <c r="R467">
        <f t="shared" si="45"/>
        <v>0</v>
      </c>
    </row>
    <row r="468" spans="1:18" hidden="1" x14ac:dyDescent="0.35">
      <c r="A468" s="3">
        <f t="shared" si="44"/>
        <v>29</v>
      </c>
      <c r="C468" t="s">
        <v>512</v>
      </c>
      <c r="D468" t="s">
        <v>513</v>
      </c>
      <c r="E468" t="s">
        <v>56</v>
      </c>
      <c r="F468">
        <v>3</v>
      </c>
      <c r="G468" t="s">
        <v>353</v>
      </c>
      <c r="P468">
        <f>IF(COUNT(H468:O468)=7,SUM(H468:O468)-MIN(H468:O468),IF(COUNT(H468:O468)=8,SUM(H468:O468)-MIN(H468:O468)-SMALL(H468:O468,2),SUM(H468:O468)))</f>
        <v>0</v>
      </c>
      <c r="Q468">
        <f>COUNT(H468:O468)</f>
        <v>0</v>
      </c>
      <c r="R468">
        <f t="shared" si="45"/>
        <v>0</v>
      </c>
    </row>
    <row r="469" spans="1:18" hidden="1" x14ac:dyDescent="0.35">
      <c r="A469" s="3">
        <f t="shared" si="44"/>
        <v>30</v>
      </c>
      <c r="C469" t="s">
        <v>644</v>
      </c>
      <c r="D469" t="s">
        <v>645</v>
      </c>
      <c r="E469" t="s">
        <v>15</v>
      </c>
      <c r="G469" t="s">
        <v>353</v>
      </c>
      <c r="P469">
        <f>IF(COUNT(H469:O469)=7,SUM(H469:O469)-MIN(H469:O469),IF(COUNT(H469:O469)=8,SUM(H469:O469)-MIN(H469:O469)-SMALL(H469:O469,2),SUM(H469:O469)))</f>
        <v>0</v>
      </c>
      <c r="Q469">
        <f>COUNT(H469:O469)</f>
        <v>0</v>
      </c>
      <c r="R469">
        <f t="shared" si="45"/>
        <v>0</v>
      </c>
    </row>
    <row r="470" spans="1:18" hidden="1" x14ac:dyDescent="0.35">
      <c r="A470" s="3">
        <f t="shared" si="44"/>
        <v>31</v>
      </c>
      <c r="C470" t="s">
        <v>195</v>
      </c>
      <c r="D470" t="s">
        <v>74</v>
      </c>
      <c r="E470" t="s">
        <v>15</v>
      </c>
      <c r="G470" t="s">
        <v>353</v>
      </c>
      <c r="P470" s="3">
        <f>IF(COUNT(H470:O470)=7,SUM(H470:O470)-MIN(H470:O470),IF(COUNT(H470:O470)=8,SUM(H470:O470)-MIN(H470:O470)-SMALL(H470:O470,2),SUM(H470:O470)))</f>
        <v>0</v>
      </c>
      <c r="Q470" s="3">
        <f>COUNT(H470:O470)</f>
        <v>0</v>
      </c>
      <c r="R470">
        <f t="shared" si="45"/>
        <v>0</v>
      </c>
    </row>
    <row r="471" spans="1:18" hidden="1" x14ac:dyDescent="0.35">
      <c r="A471" s="3">
        <f t="shared" si="44"/>
        <v>32</v>
      </c>
      <c r="C471" t="s">
        <v>193</v>
      </c>
      <c r="D471" t="s">
        <v>155</v>
      </c>
      <c r="E471" t="s">
        <v>156</v>
      </c>
      <c r="G471" t="s">
        <v>353</v>
      </c>
      <c r="P471">
        <f>IF(COUNT(H471:O471)=7,SUM(H471:O471)-MIN(H471:O471),IF(COUNT(H471:O471)=8,SUM(H471:O471)-MIN(H471:O471)-SMALL(H471:O471,2),SUM(H471:O471)))</f>
        <v>0</v>
      </c>
      <c r="Q471">
        <f>COUNT(H471:O471)</f>
        <v>0</v>
      </c>
      <c r="R471">
        <f t="shared" si="45"/>
        <v>0</v>
      </c>
    </row>
    <row r="472" spans="1:18" hidden="1" x14ac:dyDescent="0.35">
      <c r="A472" s="3">
        <f t="shared" si="44"/>
        <v>33</v>
      </c>
      <c r="B472" s="2"/>
      <c r="C472" t="s">
        <v>286</v>
      </c>
      <c r="D472" t="s">
        <v>155</v>
      </c>
      <c r="E472" t="s">
        <v>447</v>
      </c>
      <c r="G472" t="s">
        <v>353</v>
      </c>
      <c r="P472">
        <f>IF(COUNT(H472:O472)=7,SUM(H472:O472)-MIN(H472:O472),IF(COUNT(H472:O472)=8,SUM(H472:O472)-MIN(H472:O472)-SMALL(H472:O472,2),SUM(H472:O472)))</f>
        <v>0</v>
      </c>
      <c r="Q472">
        <f>COUNT(H472:O472)</f>
        <v>0</v>
      </c>
      <c r="R472">
        <f t="shared" si="45"/>
        <v>0</v>
      </c>
    </row>
    <row r="473" spans="1:18" hidden="1" x14ac:dyDescent="0.35">
      <c r="A473" s="3">
        <f t="shared" si="44"/>
        <v>34</v>
      </c>
      <c r="C473" t="s">
        <v>287</v>
      </c>
      <c r="D473" t="s">
        <v>179</v>
      </c>
      <c r="E473" t="s">
        <v>32</v>
      </c>
      <c r="G473" t="s">
        <v>353</v>
      </c>
      <c r="P473">
        <f>IF(COUNT(H473:O473)=7,SUM(H473:O473)-MIN(H473:O473),IF(COUNT(H473:O473)=8,SUM(H473:O473)-MIN(H473:O473)-SMALL(H473:O473,2),SUM(H473:O473)))</f>
        <v>0</v>
      </c>
      <c r="Q473">
        <f>COUNT(H473:O473)</f>
        <v>0</v>
      </c>
      <c r="R473">
        <f t="shared" si="45"/>
        <v>0</v>
      </c>
    </row>
    <row r="474" spans="1:18" hidden="1" x14ac:dyDescent="0.35">
      <c r="A474" s="3">
        <f t="shared" si="44"/>
        <v>35</v>
      </c>
      <c r="C474" t="s">
        <v>204</v>
      </c>
      <c r="D474" t="s">
        <v>205</v>
      </c>
      <c r="E474" t="s">
        <v>15</v>
      </c>
      <c r="G474" t="s">
        <v>353</v>
      </c>
      <c r="P474">
        <f>IF(COUNT(H474:O474)=7,SUM(H474:O474)-MIN(H474:O474),IF(COUNT(H474:O474)=8,SUM(H474:O474)-MIN(H474:O474)-SMALL(H474:O474,2),SUM(H474:O474)))</f>
        <v>0</v>
      </c>
      <c r="Q474">
        <f>COUNT(H474:O474)</f>
        <v>0</v>
      </c>
      <c r="R474">
        <f t="shared" si="45"/>
        <v>0</v>
      </c>
    </row>
    <row r="475" spans="1:18" hidden="1" x14ac:dyDescent="0.35">
      <c r="A475" s="3">
        <f t="shared" si="44"/>
        <v>36</v>
      </c>
      <c r="C475" t="s">
        <v>462</v>
      </c>
      <c r="D475" t="s">
        <v>131</v>
      </c>
      <c r="E475" t="s">
        <v>96</v>
      </c>
      <c r="G475" t="s">
        <v>353</v>
      </c>
      <c r="P475">
        <f>IF(COUNT(H475:O475)=7,SUM(H475:O475)-MIN(H475:O475),IF(COUNT(H475:O475)=8,SUM(H475:O475)-MIN(H475:O475)-SMALL(H475:O475,2),SUM(H475:O475)))</f>
        <v>0</v>
      </c>
      <c r="Q475">
        <f>COUNT(H475:O475)</f>
        <v>0</v>
      </c>
      <c r="R475">
        <f t="shared" si="45"/>
        <v>0</v>
      </c>
    </row>
    <row r="476" spans="1:18" hidden="1" x14ac:dyDescent="0.35">
      <c r="A476" s="3">
        <f t="shared" si="44"/>
        <v>37</v>
      </c>
      <c r="C476" t="s">
        <v>512</v>
      </c>
      <c r="D476" t="s">
        <v>201</v>
      </c>
      <c r="E476" t="s">
        <v>15</v>
      </c>
      <c r="G476" t="s">
        <v>353</v>
      </c>
      <c r="P476">
        <f>IF(COUNT(H476:O476)=7,SUM(H476:O476)-MIN(H476:O476),IF(COUNT(H476:O476)=8,SUM(H476:O476)-MIN(H476:O476)-SMALL(H476:O476,2),SUM(H476:O476)))</f>
        <v>0</v>
      </c>
      <c r="Q476">
        <f>COUNT(H476:O476)</f>
        <v>0</v>
      </c>
    </row>
    <row r="477" spans="1:18" hidden="1" x14ac:dyDescent="0.35">
      <c r="A477" s="3">
        <f t="shared" si="44"/>
        <v>38</v>
      </c>
      <c r="C477" t="s">
        <v>567</v>
      </c>
      <c r="D477" t="s">
        <v>281</v>
      </c>
      <c r="E477" t="s">
        <v>26</v>
      </c>
      <c r="G477" t="s">
        <v>353</v>
      </c>
      <c r="P477">
        <f>IF(COUNT(H477:O477)=7,SUM(H477:O477)-MIN(H477:O477),IF(COUNT(H477:O477)=8,SUM(H477:O477)-MIN(H477:O477)-SMALL(H477:O477,2),SUM(H477:O477)))</f>
        <v>0</v>
      </c>
      <c r="Q477">
        <f>COUNT(H477:O477)</f>
        <v>0</v>
      </c>
    </row>
    <row r="478" spans="1:18" hidden="1" x14ac:dyDescent="0.35">
      <c r="A478" s="3">
        <f t="shared" si="44"/>
        <v>39</v>
      </c>
      <c r="C478" t="s">
        <v>571</v>
      </c>
      <c r="D478" t="s">
        <v>572</v>
      </c>
      <c r="E478" t="s">
        <v>444</v>
      </c>
      <c r="G478" t="s">
        <v>353</v>
      </c>
      <c r="P478">
        <f>IF(COUNT(H478:O478)=7,SUM(H478:O478)-MIN(H478:O478),IF(COUNT(H478:O478)=8,SUM(H478:O478)-MIN(H478:O478)-SMALL(H478:O478,2),SUM(H478:O478)))</f>
        <v>0</v>
      </c>
      <c r="Q478">
        <f>COUNT(H478:O478)</f>
        <v>0</v>
      </c>
    </row>
    <row r="479" spans="1:18" hidden="1" x14ac:dyDescent="0.35">
      <c r="A479" s="3">
        <f t="shared" si="44"/>
        <v>40</v>
      </c>
      <c r="C479" t="s">
        <v>209</v>
      </c>
      <c r="D479" t="s">
        <v>97</v>
      </c>
      <c r="E479" t="s">
        <v>98</v>
      </c>
      <c r="G479" t="s">
        <v>353</v>
      </c>
      <c r="P479" s="2">
        <f>IF(COUNT(H479:O479)=7,SUM(H479:O479)-MIN(H479:O479),IF(COUNT(H479:O479)=8,SUM(H479:O479)-MIN(H479:O479)-SMALL(H479:O479,2),SUM(H479:O479)))</f>
        <v>0</v>
      </c>
      <c r="Q479" s="2">
        <f>COUNT(H479:O479)</f>
        <v>0</v>
      </c>
    </row>
    <row r="480" spans="1:18" hidden="1" x14ac:dyDescent="0.35">
      <c r="A480" s="3">
        <f t="shared" si="44"/>
        <v>41</v>
      </c>
      <c r="B480" s="2"/>
      <c r="C480" t="s">
        <v>73</v>
      </c>
      <c r="D480" t="s">
        <v>485</v>
      </c>
      <c r="E480" t="s">
        <v>4</v>
      </c>
      <c r="G480" t="s">
        <v>353</v>
      </c>
      <c r="P480">
        <f>IF(COUNT(H480:O480)=7,SUM(H480:O480)-MIN(H480:O480),IF(COUNT(H480:O480)=8,SUM(H480:O480)-MIN(H480:O480)-SMALL(H480:O480,2),SUM(H480:O480)))</f>
        <v>0</v>
      </c>
      <c r="Q480">
        <f>COUNT(H480:O480)</f>
        <v>0</v>
      </c>
    </row>
    <row r="481" spans="1:17" hidden="1" x14ac:dyDescent="0.35">
      <c r="A481" s="3">
        <f t="shared" si="44"/>
        <v>42</v>
      </c>
      <c r="B481">
        <v>553</v>
      </c>
      <c r="C481" t="s">
        <v>294</v>
      </c>
      <c r="D481" t="s">
        <v>295</v>
      </c>
      <c r="E481" t="s">
        <v>9</v>
      </c>
      <c r="F481">
        <v>3</v>
      </c>
      <c r="G481" t="s">
        <v>353</v>
      </c>
      <c r="P481">
        <f>IF(COUNT(H481:O481)=7,SUM(H481:O481)-MIN(H481:O481),IF(COUNT(H481:O481)=8,SUM(H481:O481)-MIN(H481:O481)-SMALL(H481:O481,2),SUM(H481:O481)))</f>
        <v>0</v>
      </c>
      <c r="Q481">
        <f>COUNT(H481:O481)</f>
        <v>0</v>
      </c>
    </row>
    <row r="482" spans="1:17" hidden="1" x14ac:dyDescent="0.35">
      <c r="A482" s="3">
        <f t="shared" si="44"/>
        <v>43</v>
      </c>
      <c r="C482" t="s">
        <v>11</v>
      </c>
      <c r="D482" t="s">
        <v>197</v>
      </c>
      <c r="E482" t="s">
        <v>4</v>
      </c>
      <c r="G482" t="s">
        <v>353</v>
      </c>
      <c r="P482">
        <f>IF(COUNT(H482:O482)=7,SUM(H482:O482)-MIN(H482:O482),IF(COUNT(H482:O482)=8,SUM(H482:O482)-MIN(H482:O482)-SMALL(H482:O482,2),SUM(H482:O482)))</f>
        <v>0</v>
      </c>
      <c r="Q482">
        <f>COUNT(H482:O482)</f>
        <v>0</v>
      </c>
    </row>
    <row r="483" spans="1:17" hidden="1" x14ac:dyDescent="0.35">
      <c r="A483" s="3">
        <f t="shared" si="44"/>
        <v>44</v>
      </c>
      <c r="C483" t="s">
        <v>310</v>
      </c>
      <c r="D483" t="s">
        <v>308</v>
      </c>
      <c r="E483" t="s">
        <v>9</v>
      </c>
      <c r="G483" t="s">
        <v>353</v>
      </c>
      <c r="P483" s="3">
        <f>IF(COUNT(H483:O483)=7,SUM(H483:O483)-MIN(H483:O483),IF(COUNT(H483:O483)=8,SUM(H483:O483)-MIN(H483:O483)-SMALL(H483:O483,2),SUM(H483:O483)))</f>
        <v>0</v>
      </c>
      <c r="Q483" s="3">
        <f>COUNT(H483:O483)</f>
        <v>0</v>
      </c>
    </row>
    <row r="484" spans="1:17" hidden="1" x14ac:dyDescent="0.35">
      <c r="A484" s="3">
        <f t="shared" si="44"/>
        <v>45</v>
      </c>
      <c r="C484" t="s">
        <v>13</v>
      </c>
      <c r="D484" t="s">
        <v>198</v>
      </c>
      <c r="E484" t="s">
        <v>15</v>
      </c>
      <c r="G484" t="s">
        <v>353</v>
      </c>
      <c r="P484">
        <f>IF(COUNT(H484:O484)=7,SUM(H484:O484)-MIN(H484:O484),IF(COUNT(H484:O484)=8,SUM(H484:O484)-MIN(H484:O484)-SMALL(H484:O484,2),SUM(H484:O484)))</f>
        <v>0</v>
      </c>
      <c r="Q484">
        <f>COUNT(H484:O484)</f>
        <v>0</v>
      </c>
    </row>
    <row r="485" spans="1:17" hidden="1" x14ac:dyDescent="0.35">
      <c r="A485" s="3">
        <f t="shared" si="44"/>
        <v>46</v>
      </c>
      <c r="C485" t="s">
        <v>311</v>
      </c>
      <c r="D485" t="s">
        <v>312</v>
      </c>
      <c r="E485" t="s">
        <v>15</v>
      </c>
      <c r="G485" t="s">
        <v>353</v>
      </c>
      <c r="P485">
        <f>IF(COUNT(H485:O485)=7,SUM(H485:O485)-MIN(H485:O485),IF(COUNT(H485:O485)=8,SUM(H485:O485)-MIN(H485:O485)-SMALL(H485:O485,2),SUM(H485:O485)))</f>
        <v>0</v>
      </c>
      <c r="Q485">
        <f>COUNT(H485:O485)</f>
        <v>0</v>
      </c>
    </row>
    <row r="486" spans="1:17" hidden="1" x14ac:dyDescent="0.35">
      <c r="A486" s="3">
        <f t="shared" si="44"/>
        <v>47</v>
      </c>
      <c r="C486" t="s">
        <v>347</v>
      </c>
      <c r="D486" t="s">
        <v>348</v>
      </c>
      <c r="E486" t="s">
        <v>98</v>
      </c>
      <c r="G486" t="s">
        <v>353</v>
      </c>
      <c r="P486">
        <f>IF(COUNT(H486:O486)=7,SUM(H486:O486)-MIN(H486:O486),IF(COUNT(H486:O486)=8,SUM(H486:O486)-MIN(H486:O486)-SMALL(H486:O486,2),SUM(H486:O486)))</f>
        <v>0</v>
      </c>
      <c r="Q486">
        <f>COUNT(H486:O486)</f>
        <v>0</v>
      </c>
    </row>
    <row r="487" spans="1:17" hidden="1" x14ac:dyDescent="0.35">
      <c r="A487" s="3">
        <f t="shared" si="44"/>
        <v>48</v>
      </c>
      <c r="C487" t="s">
        <v>288</v>
      </c>
      <c r="D487" t="s">
        <v>289</v>
      </c>
      <c r="E487" t="s">
        <v>96</v>
      </c>
      <c r="G487" t="s">
        <v>353</v>
      </c>
      <c r="P487">
        <f>IF(COUNT(H487:O487)=7,SUM(H487:O487)-MIN(H487:O487),IF(COUNT(H487:O487)=8,SUM(H487:O487)-MIN(H487:O487)-SMALL(H487:O487,2),SUM(H487:O487)))</f>
        <v>0</v>
      </c>
      <c r="Q487">
        <f>COUNT(H487:O487)</f>
        <v>0</v>
      </c>
    </row>
    <row r="488" spans="1:17" hidden="1" x14ac:dyDescent="0.35">
      <c r="A488" s="3">
        <f t="shared" si="44"/>
        <v>49</v>
      </c>
      <c r="B488">
        <v>559</v>
      </c>
      <c r="C488" t="s">
        <v>349</v>
      </c>
      <c r="D488" t="s">
        <v>112</v>
      </c>
      <c r="E488" t="s">
        <v>56</v>
      </c>
      <c r="F488">
        <v>3</v>
      </c>
      <c r="G488" t="s">
        <v>353</v>
      </c>
      <c r="P488">
        <f>IF(COUNT(H488:O488)=7,SUM(H488:O488)-MIN(H488:O488),IF(COUNT(H488:O488)=8,SUM(H488:O488)-MIN(H488:O488)-SMALL(H488:O488,2),SUM(H488:O488)))</f>
        <v>0</v>
      </c>
      <c r="Q488">
        <f>COUNT(H488:O488)</f>
        <v>0</v>
      </c>
    </row>
    <row r="489" spans="1:17" hidden="1" x14ac:dyDescent="0.35">
      <c r="A489" s="3">
        <f t="shared" si="44"/>
        <v>50</v>
      </c>
      <c r="B489">
        <v>564</v>
      </c>
      <c r="C489" t="s">
        <v>199</v>
      </c>
      <c r="D489" t="s">
        <v>200</v>
      </c>
      <c r="E489" t="s">
        <v>32</v>
      </c>
      <c r="F489">
        <v>3</v>
      </c>
      <c r="G489" t="s">
        <v>353</v>
      </c>
      <c r="P489">
        <f>IF(COUNT(H489:O489)=7,SUM(H489:O489)-MIN(H489:O489),IF(COUNT(H489:O489)=8,SUM(H489:O489)-MIN(H489:O489)-SMALL(H489:O489,2),SUM(H489:O489)))</f>
        <v>0</v>
      </c>
      <c r="Q489">
        <f>COUNT(H489:O489)</f>
        <v>0</v>
      </c>
    </row>
    <row r="490" spans="1:17" hidden="1" x14ac:dyDescent="0.35">
      <c r="A490" s="3">
        <f t="shared" si="44"/>
        <v>51</v>
      </c>
      <c r="B490">
        <v>560</v>
      </c>
      <c r="C490" t="s">
        <v>204</v>
      </c>
      <c r="D490" t="s">
        <v>205</v>
      </c>
      <c r="E490" t="s">
        <v>15</v>
      </c>
      <c r="F490">
        <v>3</v>
      </c>
      <c r="G490" t="s">
        <v>353</v>
      </c>
      <c r="P490">
        <f>IF(COUNT(H490:O490)=7,SUM(H490:O490)-MIN(H490:O490),IF(COUNT(H490:O490)=8,SUM(H490:O490)-MIN(H490:O490)-SMALL(H490:O490,2),SUM(H490:O490)))</f>
        <v>0</v>
      </c>
      <c r="Q490">
        <f>COUNT(H490:O490)</f>
        <v>0</v>
      </c>
    </row>
    <row r="491" spans="1:17" hidden="1" x14ac:dyDescent="0.35">
      <c r="A491" s="3">
        <f t="shared" si="44"/>
        <v>52</v>
      </c>
      <c r="B491">
        <v>565</v>
      </c>
      <c r="C491" t="s">
        <v>206</v>
      </c>
      <c r="D491" t="s">
        <v>207</v>
      </c>
      <c r="E491" t="s">
        <v>15</v>
      </c>
      <c r="F491">
        <v>3</v>
      </c>
      <c r="G491" t="s">
        <v>353</v>
      </c>
      <c r="P491">
        <f>IF(COUNT(H491:O491)=7,SUM(H491:O491)-MIN(H491:O491),IF(COUNT(H491:O491)=8,SUM(H491:O491)-MIN(H491:O491)-SMALL(H491:O491,2),SUM(H491:O491)))</f>
        <v>0</v>
      </c>
      <c r="Q491">
        <f>COUNT(H491:O491)</f>
        <v>0</v>
      </c>
    </row>
    <row r="492" spans="1:17" hidden="1" x14ac:dyDescent="0.35">
      <c r="A492" s="3">
        <f t="shared" si="44"/>
        <v>53</v>
      </c>
      <c r="B492">
        <v>561</v>
      </c>
      <c r="C492" t="s">
        <v>209</v>
      </c>
      <c r="D492" t="s">
        <v>97</v>
      </c>
      <c r="E492" t="s">
        <v>98</v>
      </c>
      <c r="F492">
        <v>3</v>
      </c>
      <c r="G492" t="s">
        <v>353</v>
      </c>
      <c r="P492" s="2">
        <f>IF(COUNT(H492:O492)=7,SUM(H492:O492)-MIN(H492:O492),IF(COUNT(H492:O492)=8,SUM(H492:O492)-MIN(H492:O492)-SMALL(H492:O492,2),SUM(H492:O492)))</f>
        <v>0</v>
      </c>
      <c r="Q492" s="2">
        <f>COUNT(H492:O492)</f>
        <v>0</v>
      </c>
    </row>
    <row r="493" spans="1:17" hidden="1" x14ac:dyDescent="0.35">
      <c r="A493" s="3">
        <f t="shared" si="44"/>
        <v>54</v>
      </c>
      <c r="B493">
        <v>549</v>
      </c>
      <c r="C493" t="s">
        <v>202</v>
      </c>
      <c r="D493" t="s">
        <v>203</v>
      </c>
      <c r="E493" t="s">
        <v>23</v>
      </c>
      <c r="F493">
        <v>3</v>
      </c>
      <c r="G493" t="s">
        <v>353</v>
      </c>
      <c r="P493">
        <f>IF(COUNT(H493:O493)=7,SUM(H493:O493)-MIN(H493:O493),IF(COUNT(H493:O493)=8,SUM(H493:O493)-MIN(H493:O493)-SMALL(H493:O493,2),SUM(H493:O493)))</f>
        <v>0</v>
      </c>
      <c r="Q493">
        <f>COUNT(H493:O493)</f>
        <v>0</v>
      </c>
    </row>
    <row r="494" spans="1:17" hidden="1" x14ac:dyDescent="0.35">
      <c r="A494" s="3">
        <f t="shared" si="44"/>
        <v>55</v>
      </c>
      <c r="C494" t="s">
        <v>150</v>
      </c>
      <c r="D494" t="s">
        <v>208</v>
      </c>
      <c r="E494" t="s">
        <v>23</v>
      </c>
      <c r="G494" t="s">
        <v>353</v>
      </c>
      <c r="P494">
        <f>IF(COUNT(H494:O494)=7,SUM(H494:O494)-MIN(H494:O494),IF(COUNT(H494:O494)=8,SUM(H494:O494)-MIN(H494:O494)-SMALL(H494:O494,2),SUM(H494:O494)))</f>
        <v>0</v>
      </c>
      <c r="Q494">
        <f>COUNT(H494:O494)</f>
        <v>0</v>
      </c>
    </row>
    <row r="495" spans="1:17" hidden="1" x14ac:dyDescent="0.35">
      <c r="A495" s="3">
        <f t="shared" si="44"/>
        <v>56</v>
      </c>
      <c r="C495" t="s">
        <v>463</v>
      </c>
      <c r="D495" t="s">
        <v>464</v>
      </c>
      <c r="E495" t="s">
        <v>465</v>
      </c>
      <c r="G495" t="s">
        <v>353</v>
      </c>
      <c r="P495">
        <f>IF(COUNT(H495:O495)=7,SUM(H495:O495)-MIN(H495:O495),IF(COUNT(H495:O495)=8,SUM(H495:O495)-MIN(H495:O495)-SMALL(H495:O495,2),SUM(H495:O495)))</f>
        <v>0</v>
      </c>
      <c r="Q495">
        <f>COUNT(H495:O495)</f>
        <v>0</v>
      </c>
    </row>
    <row r="496" spans="1:17" hidden="1" x14ac:dyDescent="0.35">
      <c r="A496" s="3">
        <f t="shared" si="44"/>
        <v>57</v>
      </c>
      <c r="C496" t="s">
        <v>466</v>
      </c>
      <c r="D496" t="s">
        <v>394</v>
      </c>
      <c r="E496" t="s">
        <v>26</v>
      </c>
      <c r="G496" t="s">
        <v>353</v>
      </c>
      <c r="P496" s="3">
        <f>IF(COUNT(H496:O496)=7,SUM(H496:O496)-MIN(H496:O496),IF(COUNT(H496:O496)=8,SUM(H496:O496)-MIN(H496:O496)-SMALL(H496:O496,2),SUM(H496:O496)))</f>
        <v>0</v>
      </c>
      <c r="Q496" s="3">
        <f>COUNT(H496:O496)</f>
        <v>0</v>
      </c>
    </row>
    <row r="497" spans="1:17" x14ac:dyDescent="0.35">
      <c r="A497" s="3">
        <v>13</v>
      </c>
      <c r="C497" t="s">
        <v>843</v>
      </c>
      <c r="D497" t="s">
        <v>676</v>
      </c>
      <c r="E497" t="s">
        <v>15</v>
      </c>
      <c r="G497" t="s">
        <v>353</v>
      </c>
      <c r="O497">
        <v>41</v>
      </c>
      <c r="P497">
        <f>IF(COUNT(H497:O497)=7,SUM(H497:O497)-MIN(H497:O497),IF(COUNT(H497:O497)=8,SUM(H497:O497)-MIN(H497:O497)-SMALL(H497:O497,2),SUM(H497:O497)))</f>
        <v>41</v>
      </c>
      <c r="Q497">
        <f>COUNT(H497:O497)</f>
        <v>1</v>
      </c>
    </row>
    <row r="498" spans="1:17" x14ac:dyDescent="0.35">
      <c r="A498" s="3">
        <v>15</v>
      </c>
      <c r="C498" t="s">
        <v>767</v>
      </c>
      <c r="D498" t="s">
        <v>18</v>
      </c>
      <c r="E498" t="s">
        <v>12</v>
      </c>
      <c r="G498" t="s">
        <v>353</v>
      </c>
      <c r="H498">
        <v>38</v>
      </c>
      <c r="P498">
        <f>IF(COUNT(H498:O498)=7,SUM(H498:O498)-MIN(H498:O498),IF(COUNT(H498:O498)=8,SUM(H498:O498)-MIN(H498:O498)-SMALL(H498:O498,2),SUM(H498:O498)))</f>
        <v>38</v>
      </c>
      <c r="Q498">
        <f>COUNT(H498:O498)</f>
        <v>1</v>
      </c>
    </row>
    <row r="499" spans="1:17" x14ac:dyDescent="0.35">
      <c r="A499" s="3">
        <f t="shared" si="44"/>
        <v>16</v>
      </c>
      <c r="C499" t="s">
        <v>807</v>
      </c>
      <c r="D499" t="s">
        <v>676</v>
      </c>
      <c r="E499" t="s">
        <v>15</v>
      </c>
      <c r="G499" t="s">
        <v>353</v>
      </c>
      <c r="K499">
        <v>35</v>
      </c>
      <c r="P499">
        <f>IF(COUNT(H499:O499)=7,SUM(H499:O499)-MIN(H499:O499),IF(COUNT(H499:O499)=8,SUM(H499:O499)-MIN(H499:O499)-SMALL(H499:O499,2),SUM(H499:O499)))</f>
        <v>35</v>
      </c>
      <c r="Q499">
        <f>COUNT(H499:O499)</f>
        <v>1</v>
      </c>
    </row>
    <row r="500" spans="1:17" x14ac:dyDescent="0.35">
      <c r="A500" s="3">
        <f t="shared" si="44"/>
        <v>17</v>
      </c>
      <c r="C500" t="s">
        <v>808</v>
      </c>
      <c r="D500" t="s">
        <v>809</v>
      </c>
      <c r="E500" t="s">
        <v>12</v>
      </c>
      <c r="G500" t="s">
        <v>353</v>
      </c>
      <c r="K500">
        <v>32</v>
      </c>
      <c r="P500">
        <f>IF(COUNT(H500:O500)=7,SUM(H500:O500)-MIN(H500:O500),IF(COUNT(H500:O500)=8,SUM(H500:O500)-MIN(H500:O500)-SMALL(H500:O500,2),SUM(H500:O500)))</f>
        <v>32</v>
      </c>
      <c r="Q500">
        <f>COUNT(H500:O500)</f>
        <v>1</v>
      </c>
    </row>
  </sheetData>
  <sortState xmlns:xlrd2="http://schemas.microsoft.com/office/spreadsheetml/2017/richdata2" ref="A440:Q500">
    <sortCondition descending="1" ref="P440:P500"/>
  </sortState>
  <phoneticPr fontId="18" type="noConversion"/>
  <printOptions headings="1"/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&amp;CTrysil Cup 2024-2025 sesong</oddHeader>
    <oddFooter>&amp;CSide &amp;P</oddFooter>
  </headerFooter>
  <rowBreaks count="4" manualBreakCount="4">
    <brk id="62" max="16383" man="1"/>
    <brk id="121" max="16383" man="1"/>
    <brk id="305" max="16383" man="1"/>
    <brk id="4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BC61D-367D-498D-BC48-A74FABCB6FA1}">
  <dimension ref="A1:C35"/>
  <sheetViews>
    <sheetView workbookViewId="0">
      <selection activeCell="B6" sqref="B6:B17"/>
    </sheetView>
  </sheetViews>
  <sheetFormatPr baseColWidth="10" defaultRowHeight="14.5" x14ac:dyDescent="0.35"/>
  <sheetData>
    <row r="1" spans="1:3" x14ac:dyDescent="0.35">
      <c r="A1" t="s">
        <v>501</v>
      </c>
    </row>
    <row r="2" spans="1:3" x14ac:dyDescent="0.35">
      <c r="A2" t="s">
        <v>522</v>
      </c>
    </row>
    <row r="3" spans="1:3" x14ac:dyDescent="0.35">
      <c r="A3" t="s">
        <v>502</v>
      </c>
    </row>
    <row r="4" spans="1:3" x14ac:dyDescent="0.35">
      <c r="A4" t="s">
        <v>521</v>
      </c>
    </row>
    <row r="6" spans="1:3" x14ac:dyDescent="0.35">
      <c r="A6" t="s">
        <v>523</v>
      </c>
      <c r="B6">
        <v>50</v>
      </c>
      <c r="C6">
        <v>1</v>
      </c>
    </row>
    <row r="7" spans="1:3" x14ac:dyDescent="0.35">
      <c r="B7">
        <v>47</v>
      </c>
      <c r="C7">
        <v>2</v>
      </c>
    </row>
    <row r="8" spans="1:3" x14ac:dyDescent="0.35">
      <c r="B8">
        <v>44</v>
      </c>
      <c r="C8">
        <v>3</v>
      </c>
    </row>
    <row r="9" spans="1:3" x14ac:dyDescent="0.35">
      <c r="B9">
        <v>41</v>
      </c>
      <c r="C9">
        <v>4</v>
      </c>
    </row>
    <row r="10" spans="1:3" x14ac:dyDescent="0.35">
      <c r="B10">
        <v>38</v>
      </c>
      <c r="C10">
        <v>5</v>
      </c>
    </row>
    <row r="11" spans="1:3" x14ac:dyDescent="0.35">
      <c r="B11">
        <v>35</v>
      </c>
      <c r="C11">
        <v>6</v>
      </c>
    </row>
    <row r="12" spans="1:3" x14ac:dyDescent="0.35">
      <c r="B12">
        <v>32</v>
      </c>
      <c r="C12">
        <v>7</v>
      </c>
    </row>
    <row r="13" spans="1:3" x14ac:dyDescent="0.35">
      <c r="B13">
        <v>30</v>
      </c>
      <c r="C13">
        <v>8</v>
      </c>
    </row>
    <row r="14" spans="1:3" x14ac:dyDescent="0.35">
      <c r="B14">
        <v>28</v>
      </c>
      <c r="C14">
        <v>9</v>
      </c>
    </row>
    <row r="15" spans="1:3" x14ac:dyDescent="0.35">
      <c r="B15">
        <v>26</v>
      </c>
      <c r="C15">
        <v>10</v>
      </c>
    </row>
    <row r="16" spans="1:3" x14ac:dyDescent="0.35">
      <c r="B16">
        <v>24</v>
      </c>
      <c r="C16">
        <v>11</v>
      </c>
    </row>
    <row r="17" spans="2:3" x14ac:dyDescent="0.35">
      <c r="B17">
        <v>22</v>
      </c>
      <c r="C17">
        <v>12</v>
      </c>
    </row>
    <row r="18" spans="2:3" x14ac:dyDescent="0.35">
      <c r="B18">
        <v>20</v>
      </c>
      <c r="C18">
        <v>13</v>
      </c>
    </row>
    <row r="19" spans="2:3" x14ac:dyDescent="0.35">
      <c r="B19">
        <v>18</v>
      </c>
      <c r="C19">
        <v>14</v>
      </c>
    </row>
    <row r="20" spans="2:3" x14ac:dyDescent="0.35">
      <c r="B20">
        <v>16</v>
      </c>
      <c r="C20">
        <v>15</v>
      </c>
    </row>
    <row r="21" spans="2:3" x14ac:dyDescent="0.35">
      <c r="B21">
        <v>15</v>
      </c>
      <c r="C21">
        <v>16</v>
      </c>
    </row>
    <row r="22" spans="2:3" x14ac:dyDescent="0.35">
      <c r="B22">
        <v>14</v>
      </c>
      <c r="C22">
        <v>17</v>
      </c>
    </row>
    <row r="23" spans="2:3" x14ac:dyDescent="0.35">
      <c r="B23">
        <v>13</v>
      </c>
      <c r="C23">
        <v>18</v>
      </c>
    </row>
    <row r="24" spans="2:3" x14ac:dyDescent="0.35">
      <c r="B24">
        <v>12</v>
      </c>
      <c r="C24">
        <v>19</v>
      </c>
    </row>
    <row r="25" spans="2:3" x14ac:dyDescent="0.35">
      <c r="B25">
        <v>11</v>
      </c>
      <c r="C25">
        <v>20</v>
      </c>
    </row>
    <row r="26" spans="2:3" x14ac:dyDescent="0.35">
      <c r="B26">
        <v>10</v>
      </c>
      <c r="C26">
        <v>21</v>
      </c>
    </row>
    <row r="27" spans="2:3" x14ac:dyDescent="0.35">
      <c r="B27">
        <v>9</v>
      </c>
      <c r="C27">
        <v>22</v>
      </c>
    </row>
    <row r="28" spans="2:3" x14ac:dyDescent="0.35">
      <c r="B28">
        <v>8</v>
      </c>
      <c r="C28">
        <v>23</v>
      </c>
    </row>
    <row r="29" spans="2:3" x14ac:dyDescent="0.35">
      <c r="B29">
        <v>7</v>
      </c>
      <c r="C29">
        <v>24</v>
      </c>
    </row>
    <row r="30" spans="2:3" x14ac:dyDescent="0.35">
      <c r="B30">
        <v>6</v>
      </c>
      <c r="C30">
        <v>25</v>
      </c>
    </row>
    <row r="31" spans="2:3" x14ac:dyDescent="0.35">
      <c r="B31">
        <v>5</v>
      </c>
      <c r="C31">
        <v>26</v>
      </c>
    </row>
    <row r="32" spans="2:3" x14ac:dyDescent="0.35">
      <c r="B32">
        <v>4</v>
      </c>
      <c r="C32">
        <v>27</v>
      </c>
    </row>
    <row r="33" spans="2:3" x14ac:dyDescent="0.35">
      <c r="B33">
        <v>3</v>
      </c>
      <c r="C33">
        <v>28</v>
      </c>
    </row>
    <row r="34" spans="2:3" x14ac:dyDescent="0.35">
      <c r="B34">
        <v>2</v>
      </c>
      <c r="C34">
        <v>29</v>
      </c>
    </row>
    <row r="35" spans="2:3" x14ac:dyDescent="0.35">
      <c r="B35">
        <v>1</v>
      </c>
      <c r="C35">
        <v>30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1866F04334DF4C961E4B8BB60CBF9E" ma:contentTypeVersion="16" ma:contentTypeDescription="Opprett et nytt dokument." ma:contentTypeScope="" ma:versionID="738ab730b2d91da583037484167e4c03">
  <xsd:schema xmlns:xsd="http://www.w3.org/2001/XMLSchema" xmlns:xs="http://www.w3.org/2001/XMLSchema" xmlns:p="http://schemas.microsoft.com/office/2006/metadata/properties" xmlns:ns3="3f4e83c1-73f7-4ecd-835e-eea2275fedfb" xmlns:ns4="e0027539-55df-4aa2-88e4-bfb71a547ac4" targetNamespace="http://schemas.microsoft.com/office/2006/metadata/properties" ma:root="true" ma:fieldsID="6ab308e4560eceab049a4f2051b9a22c" ns3:_="" ns4:_="">
    <xsd:import namespace="3f4e83c1-73f7-4ecd-835e-eea2275fedfb"/>
    <xsd:import namespace="e0027539-55df-4aa2-88e4-bfb71a547ac4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e83c1-73f7-4ecd-835e-eea2275fedf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027539-55df-4aa2-88e4-bfb71a547ac4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for deling av tip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f4e83c1-73f7-4ecd-835e-eea2275fedfb" xsi:nil="true"/>
  </documentManagement>
</p:properties>
</file>

<file path=customXml/itemProps1.xml><?xml version="1.0" encoding="utf-8"?>
<ds:datastoreItem xmlns:ds="http://schemas.openxmlformats.org/officeDocument/2006/customXml" ds:itemID="{602733F3-0A7D-411F-9DFB-991D0292C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4e83c1-73f7-4ecd-835e-eea2275fedfb"/>
    <ds:schemaRef ds:uri="e0027539-55df-4aa2-88e4-bfb71a547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420B17-EA45-43A3-A789-5369D2854F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59A4D4-504B-4802-A498-756151604789}">
  <ds:schemaRefs>
    <ds:schemaRef ds:uri="http://schemas.microsoft.com/office/2006/documentManagement/types"/>
    <ds:schemaRef ds:uri="http://purl.org/dc/terms/"/>
    <ds:schemaRef ds:uri="3f4e83c1-73f7-4ecd-835e-eea2275fedfb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0027539-55df-4aa2-88e4-bfb71a547ac4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Sjusjøcup sammenlagt 25-26</vt:lpstr>
      <vt:lpstr>Veiledning</vt:lpstr>
      <vt:lpstr>'Sjusjøcup sammenlagt 25-26'!Utskriftsområde</vt:lpstr>
      <vt:lpstr>'Sjusjøcup sammenlagt 25-26'!Utskriftstitler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Slokvik Trygve Glad - Gjøvik videregående skole</dc:creator>
  <cp:lastModifiedBy>Hallgeir Garmo</cp:lastModifiedBy>
  <cp:lastPrinted>2026-01-26T15:20:36Z</cp:lastPrinted>
  <dcterms:created xsi:type="dcterms:W3CDTF">2020-01-02T09:33:21Z</dcterms:created>
  <dcterms:modified xsi:type="dcterms:W3CDTF">2026-03-23T10:29:06Z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0x0101002D1866F04334DF4C961E4B8BB60CBF9E</vt:lpwstr>
  </property>
  <property fmtid="{D5CDD505-2E9C-101B-9397-08002B2CF9AE}" pid="3" name="MSIP_Label_d7c0fedf-0d49-46bb-9b60-889173411d8d_Enabled">
    <vt:lpwstr>true</vt:lpwstr>
  </property>
  <property fmtid="{D5CDD505-2E9C-101B-9397-08002B2CF9AE}" pid="4" name="MSIP_Label_d7c0fedf-0d49-46bb-9b60-889173411d8d_SetDate">
    <vt:lpwstr>2022-01-22T17:00:23Z</vt:lpwstr>
  </property>
  <property fmtid="{D5CDD505-2E9C-101B-9397-08002B2CF9AE}" pid="5" name="MSIP_Label_d7c0fedf-0d49-46bb-9b60-889173411d8d_Method">
    <vt:lpwstr>Privileged</vt:lpwstr>
  </property>
  <property fmtid="{D5CDD505-2E9C-101B-9397-08002B2CF9AE}" pid="6" name="MSIP_Label_d7c0fedf-0d49-46bb-9b60-889173411d8d_Name">
    <vt:lpwstr>Åpen</vt:lpwstr>
  </property>
  <property fmtid="{D5CDD505-2E9C-101B-9397-08002B2CF9AE}" pid="7" name="MSIP_Label_d7c0fedf-0d49-46bb-9b60-889173411d8d_SiteId">
    <vt:lpwstr>8c39e660-8fca-4445-8047-ade8999d2570</vt:lpwstr>
  </property>
  <property fmtid="{D5CDD505-2E9C-101B-9397-08002B2CF9AE}" pid="8" name="MSIP_Label_d7c0fedf-0d49-46bb-9b60-889173411d8d_ActionId">
    <vt:lpwstr>b8597237-feb5-4382-abdf-251c9e09a75a</vt:lpwstr>
  </property>
  <property fmtid="{D5CDD505-2E9C-101B-9397-08002B2CF9AE}" pid="9" name="MSIP_Label_d7c0fedf-0d49-46bb-9b60-889173411d8d_ContentBits">
    <vt:lpwstr>0</vt:lpwstr>
  </property>
</Properties>
</file>