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.Rognmo\Documents\SNN-cup 2022\"/>
    </mc:Choice>
  </mc:AlternateContent>
  <xr:revisionPtr revIDLastSave="0" documentId="8_{92118B03-16AC-4CE7-9AD5-00B59FD7D7FF}" xr6:coauthVersionLast="47" xr6:coauthVersionMax="47" xr10:uidLastSave="{00000000-0000-0000-0000-000000000000}"/>
  <bookViews>
    <workbookView xWindow="-120" yWindow="-120" windowWidth="29040" windowHeight="15990" tabRatio="948" activeTab="11" xr2:uid="{00000000-000D-0000-FFFF-FFFF00000000}"/>
  </bookViews>
  <sheets>
    <sheet name="Meny" sheetId="8" r:id="rId1"/>
    <sheet name="SNN Cup" sheetId="7" state="hidden" r:id="rId2"/>
    <sheet name="Vest" sheetId="5" state="hidden" r:id="rId3"/>
    <sheet name="Øst" sheetId="6" state="hidden" r:id="rId4"/>
    <sheet name="G11 Vest" sheetId="24" r:id="rId5"/>
    <sheet name="J11 Vest" sheetId="25" r:id="rId6"/>
    <sheet name="G12 Vest " sheetId="38" r:id="rId7"/>
    <sheet name="J12 Vest" sheetId="39" r:id="rId8"/>
    <sheet name="G13-14 Vest" sheetId="26" r:id="rId9"/>
    <sheet name="J13-14 Vest" sheetId="27" r:id="rId10"/>
    <sheet name="G15-16 Vest" sheetId="28" r:id="rId11"/>
    <sheet name="J15-16 Vest" sheetId="29" r:id="rId12"/>
    <sheet name="M17-18 Vest" sheetId="30" r:id="rId13"/>
    <sheet name="K17-18 Vest" sheetId="31" r:id="rId14"/>
    <sheet name="M19-20 Vest" sheetId="32" r:id="rId15"/>
    <sheet name="K19-20 Vest" sheetId="33" r:id="rId16"/>
    <sheet name="M Senior Vest" sheetId="34" r:id="rId17"/>
    <sheet name="K Senior Vest" sheetId="35" r:id="rId18"/>
    <sheet name="K Åpen klasse Vest" sheetId="37" state="hidden" r:id="rId19"/>
    <sheet name="M Åpen klasse Vest" sheetId="36" state="hidden" r:id="rId20"/>
    <sheet name="Poengsystem" sheetId="40" state="hidden" r:id="rId21"/>
  </sheets>
  <definedNames>
    <definedName name="_xlnm._FilterDatabase" localSheetId="16" hidden="1">'M Senior Vest'!$A$4:$U$35</definedName>
    <definedName name="_xlnm._FilterDatabase" localSheetId="2" hidden="1">Vest!$B$1:$I$16</definedName>
    <definedName name="_xlnm._FilterDatabase" localSheetId="3" hidden="1">Øst!$B$1:$I$20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8" l="1"/>
  <c r="E8" i="38"/>
  <c r="E9" i="38"/>
  <c r="E10" i="38"/>
  <c r="E11" i="38"/>
  <c r="E12" i="38"/>
  <c r="E13" i="38"/>
  <c r="E14" i="38"/>
  <c r="E15" i="38"/>
  <c r="E16" i="38"/>
  <c r="E6" i="38"/>
  <c r="V38" i="34"/>
  <c r="V39" i="34"/>
  <c r="E38" i="34"/>
  <c r="E39" i="34"/>
  <c r="V37" i="34"/>
  <c r="E37" i="34"/>
  <c r="E25" i="26"/>
  <c r="E26" i="26"/>
  <c r="E27" i="26"/>
  <c r="E28" i="26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6" i="25"/>
  <c r="E16" i="24"/>
  <c r="E17" i="24"/>
  <c r="E18" i="24"/>
  <c r="E19" i="24"/>
  <c r="E20" i="24"/>
  <c r="E21" i="24"/>
  <c r="E22" i="24"/>
  <c r="E23" i="24"/>
  <c r="E24" i="24"/>
  <c r="E25" i="24"/>
  <c r="E26" i="24"/>
  <c r="E27" i="24"/>
  <c r="E15" i="24"/>
  <c r="V7" i="35"/>
  <c r="V8" i="35"/>
  <c r="V9" i="35"/>
  <c r="V10" i="35"/>
  <c r="V11" i="35"/>
  <c r="V12" i="35"/>
  <c r="V13" i="35"/>
  <c r="V14" i="35"/>
  <c r="V15" i="35"/>
  <c r="V16" i="35"/>
  <c r="V17" i="35"/>
  <c r="V18" i="35"/>
  <c r="V7" i="34"/>
  <c r="V8" i="34"/>
  <c r="V9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V28" i="34"/>
  <c r="V29" i="34"/>
  <c r="V30" i="34"/>
  <c r="V31" i="34"/>
  <c r="V32" i="34"/>
  <c r="V33" i="34"/>
  <c r="V34" i="34"/>
  <c r="V35" i="34"/>
  <c r="V36" i="34"/>
  <c r="V7" i="33"/>
  <c r="V8" i="33"/>
  <c r="V9" i="33"/>
  <c r="V10" i="33"/>
  <c r="V11" i="33"/>
  <c r="V12" i="33"/>
  <c r="V13" i="33"/>
  <c r="V14" i="33"/>
  <c r="V15" i="33"/>
  <c r="V16" i="33"/>
  <c r="V17" i="33"/>
  <c r="V18" i="33"/>
  <c r="V19" i="33"/>
  <c r="V20" i="33"/>
  <c r="V21" i="33"/>
  <c r="V22" i="33"/>
  <c r="V7" i="32"/>
  <c r="V8" i="32"/>
  <c r="V9" i="32"/>
  <c r="V10" i="32"/>
  <c r="V11" i="32"/>
  <c r="V12" i="32"/>
  <c r="V13" i="32"/>
  <c r="V14" i="32"/>
  <c r="V15" i="32"/>
  <c r="V16" i="32"/>
  <c r="V17" i="32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7" i="30"/>
  <c r="V8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7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7" i="28"/>
  <c r="V8" i="28"/>
  <c r="V9" i="28"/>
  <c r="V10" i="28"/>
  <c r="V11" i="28"/>
  <c r="V12" i="28"/>
  <c r="V13" i="28"/>
  <c r="V14" i="28"/>
  <c r="V15" i="28"/>
  <c r="V16" i="28"/>
  <c r="V17" i="28"/>
  <c r="V18" i="28"/>
  <c r="V19" i="28"/>
  <c r="V20" i="28"/>
  <c r="V21" i="28"/>
  <c r="V22" i="28"/>
  <c r="V23" i="28"/>
  <c r="V7" i="27"/>
  <c r="V8" i="27"/>
  <c r="V9" i="27"/>
  <c r="V10" i="27"/>
  <c r="V11" i="27"/>
  <c r="V12" i="27"/>
  <c r="V13" i="27"/>
  <c r="V14" i="27"/>
  <c r="V15" i="27"/>
  <c r="V16" i="27"/>
  <c r="V17" i="27"/>
  <c r="V18" i="27"/>
  <c r="V19" i="27"/>
  <c r="V20" i="27"/>
  <c r="V21" i="27"/>
  <c r="V22" i="27"/>
  <c r="V23" i="27"/>
  <c r="V24" i="27"/>
  <c r="V25" i="27"/>
  <c r="V26" i="27"/>
  <c r="V27" i="27"/>
  <c r="V28" i="27"/>
  <c r="V29" i="27"/>
  <c r="V30" i="27"/>
  <c r="V7" i="26"/>
  <c r="V8" i="26"/>
  <c r="V9" i="26"/>
  <c r="V10" i="26"/>
  <c r="V11" i="26"/>
  <c r="V12" i="26"/>
  <c r="V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7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6" i="39"/>
  <c r="V7" i="38"/>
  <c r="V8" i="38"/>
  <c r="V9" i="38"/>
  <c r="V10" i="38"/>
  <c r="V11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6" i="25"/>
  <c r="V6" i="32"/>
  <c r="V6" i="31"/>
  <c r="V6" i="30"/>
  <c r="V6" i="28"/>
  <c r="V6" i="27"/>
  <c r="V6" i="26"/>
  <c r="U7" i="24"/>
  <c r="U8" i="24"/>
  <c r="U9" i="24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6" i="24"/>
  <c r="V6" i="38"/>
  <c r="E23" i="26"/>
  <c r="E24" i="26"/>
  <c r="E3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7" i="24"/>
  <c r="E8" i="24"/>
  <c r="E9" i="24"/>
  <c r="E10" i="24"/>
  <c r="E11" i="24"/>
  <c r="E12" i="24"/>
  <c r="E13" i="24"/>
  <c r="E14" i="24"/>
  <c r="E6" i="24"/>
  <c r="T4" i="24"/>
  <c r="S4" i="24"/>
  <c r="R4" i="24"/>
  <c r="Q4" i="24"/>
  <c r="P4" i="24"/>
  <c r="O4" i="24"/>
  <c r="N4" i="24"/>
  <c r="I4" i="24"/>
  <c r="H4" i="24"/>
  <c r="G4" i="24"/>
  <c r="T4" i="25"/>
  <c r="S4" i="25"/>
  <c r="R4" i="25"/>
  <c r="Q4" i="25"/>
  <c r="P4" i="25"/>
  <c r="O4" i="25"/>
  <c r="N4" i="25"/>
  <c r="I4" i="25"/>
  <c r="H4" i="25"/>
  <c r="G4" i="25"/>
  <c r="T4" i="38"/>
  <c r="S4" i="38"/>
  <c r="R4" i="38"/>
  <c r="Q4" i="38"/>
  <c r="P4" i="38"/>
  <c r="O4" i="38"/>
  <c r="N4" i="38"/>
  <c r="I4" i="38"/>
  <c r="H4" i="38"/>
  <c r="G4" i="38"/>
  <c r="T4" i="39"/>
  <c r="S4" i="39"/>
  <c r="R4" i="39"/>
  <c r="Q4" i="39"/>
  <c r="P4" i="39"/>
  <c r="O4" i="39"/>
  <c r="N4" i="39"/>
  <c r="I4" i="39"/>
  <c r="H4" i="39"/>
  <c r="G4" i="39"/>
  <c r="T4" i="26"/>
  <c r="S4" i="26"/>
  <c r="R4" i="26"/>
  <c r="Q4" i="26"/>
  <c r="P4" i="26"/>
  <c r="O4" i="26"/>
  <c r="N4" i="26"/>
  <c r="I4" i="26"/>
  <c r="H4" i="26"/>
  <c r="G4" i="26"/>
  <c r="T4" i="27"/>
  <c r="S4" i="27"/>
  <c r="R4" i="27"/>
  <c r="Q4" i="27"/>
  <c r="P4" i="27"/>
  <c r="O4" i="27"/>
  <c r="N4" i="27"/>
  <c r="I4" i="27"/>
  <c r="H4" i="27"/>
  <c r="G4" i="27"/>
  <c r="T4" i="28"/>
  <c r="S4" i="28"/>
  <c r="R4" i="28"/>
  <c r="Q4" i="28"/>
  <c r="P4" i="28"/>
  <c r="O4" i="28"/>
  <c r="N4" i="28"/>
  <c r="I4" i="28"/>
  <c r="H4" i="28"/>
  <c r="G4" i="28"/>
  <c r="T4" i="29"/>
  <c r="S4" i="29"/>
  <c r="R4" i="29"/>
  <c r="Q4" i="29"/>
  <c r="P4" i="29"/>
  <c r="O4" i="29"/>
  <c r="N4" i="29"/>
  <c r="I4" i="29"/>
  <c r="H4" i="29"/>
  <c r="G4" i="29"/>
  <c r="T4" i="30"/>
  <c r="S4" i="30"/>
  <c r="R4" i="30"/>
  <c r="Q4" i="30"/>
  <c r="P4" i="30"/>
  <c r="O4" i="30"/>
  <c r="N4" i="30"/>
  <c r="I4" i="30"/>
  <c r="H4" i="30"/>
  <c r="G4" i="30"/>
  <c r="T4" i="31"/>
  <c r="S4" i="31"/>
  <c r="R4" i="31"/>
  <c r="Q4" i="31"/>
  <c r="P4" i="31"/>
  <c r="O4" i="31"/>
  <c r="N4" i="31"/>
  <c r="I4" i="31"/>
  <c r="H4" i="31"/>
  <c r="G4" i="31"/>
  <c r="T4" i="32"/>
  <c r="S4" i="32"/>
  <c r="R4" i="32"/>
  <c r="Q4" i="32"/>
  <c r="P4" i="32"/>
  <c r="O4" i="32"/>
  <c r="N4" i="32"/>
  <c r="I4" i="32"/>
  <c r="H4" i="32"/>
  <c r="G4" i="32"/>
  <c r="T4" i="34"/>
  <c r="S4" i="34"/>
  <c r="R4" i="34"/>
  <c r="Q4" i="34"/>
  <c r="P4" i="34"/>
  <c r="O4" i="34"/>
  <c r="N4" i="34"/>
  <c r="I4" i="34"/>
  <c r="H4" i="34"/>
  <c r="G4" i="34"/>
  <c r="T4" i="35"/>
  <c r="S4" i="35"/>
  <c r="R4" i="35"/>
  <c r="Q4" i="35"/>
  <c r="P4" i="35"/>
  <c r="O4" i="35"/>
  <c r="N4" i="35"/>
  <c r="I4" i="35"/>
  <c r="H4" i="35"/>
  <c r="G4" i="35"/>
  <c r="U4" i="37"/>
  <c r="T4" i="37"/>
  <c r="S4" i="37"/>
  <c r="R4" i="37"/>
  <c r="Q4" i="37"/>
  <c r="P4" i="37"/>
  <c r="O4" i="37"/>
  <c r="N4" i="37"/>
  <c r="I4" i="37"/>
  <c r="H4" i="37"/>
  <c r="G4" i="37"/>
  <c r="E17" i="5"/>
  <c r="T4" i="33"/>
  <c r="S4" i="33"/>
  <c r="R4" i="33"/>
  <c r="Q4" i="33"/>
  <c r="P4" i="33"/>
  <c r="O4" i="33"/>
  <c r="N4" i="33"/>
  <c r="I4" i="33"/>
  <c r="H4" i="33"/>
  <c r="E14" i="5"/>
  <c r="E16" i="5"/>
  <c r="E15" i="5"/>
  <c r="E13" i="5"/>
  <c r="E12" i="5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10" i="32"/>
  <c r="E11" i="32"/>
  <c r="E12" i="32"/>
  <c r="E13" i="32"/>
  <c r="E14" i="32"/>
  <c r="E15" i="32"/>
  <c r="E16" i="32"/>
  <c r="E17" i="32"/>
  <c r="E10" i="33"/>
  <c r="E6" i="34"/>
  <c r="E17" i="38"/>
  <c r="E18" i="38"/>
  <c r="E19" i="38"/>
  <c r="E20" i="38"/>
  <c r="E21" i="38"/>
  <c r="E22" i="38"/>
  <c r="E23" i="38"/>
  <c r="E24" i="38"/>
  <c r="E6" i="30"/>
  <c r="E7" i="30"/>
  <c r="E8" i="30"/>
  <c r="E9" i="30"/>
  <c r="E10" i="30"/>
  <c r="E11" i="30"/>
  <c r="E12" i="30"/>
  <c r="E13" i="30"/>
  <c r="E14" i="30"/>
  <c r="E6" i="35"/>
  <c r="E7" i="35"/>
  <c r="E8" i="35"/>
  <c r="E9" i="35"/>
  <c r="E6" i="26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2" i="27"/>
  <c r="E23" i="27"/>
  <c r="E24" i="27"/>
  <c r="E25" i="27"/>
  <c r="E19" i="27"/>
  <c r="E8" i="27"/>
  <c r="E20" i="27"/>
  <c r="E12" i="27"/>
  <c r="E15" i="27"/>
  <c r="E10" i="27"/>
  <c r="E6" i="27"/>
  <c r="E9" i="32" l="1"/>
  <c r="E6" i="39" l="1"/>
  <c r="E6" i="33" l="1"/>
  <c r="E8" i="33"/>
  <c r="E7" i="33"/>
  <c r="E9" i="33"/>
  <c r="E7" i="32"/>
  <c r="E8" i="32"/>
  <c r="E6" i="31"/>
  <c r="E6" i="29" l="1"/>
  <c r="E7" i="28"/>
  <c r="E6" i="28"/>
  <c r="E8" i="28"/>
  <c r="E12" i="28"/>
  <c r="E9" i="28"/>
  <c r="E10" i="28"/>
  <c r="E11" i="28"/>
  <c r="E15" i="28"/>
  <c r="E14" i="28"/>
  <c r="E13" i="28"/>
  <c r="E16" i="28"/>
  <c r="E17" i="28"/>
  <c r="E7" i="27"/>
  <c r="E11" i="27"/>
  <c r="E16" i="27"/>
  <c r="E13" i="27"/>
  <c r="E14" i="27"/>
  <c r="E17" i="27"/>
  <c r="E18" i="27"/>
  <c r="E21" i="27"/>
  <c r="E9" i="27"/>
  <c r="E7" i="37" l="1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6" i="37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11" i="35"/>
  <c r="E10" i="35"/>
  <c r="E18" i="28" l="1"/>
  <c r="E19" i="28"/>
  <c r="E20" i="28"/>
  <c r="E21" i="28"/>
  <c r="E22" i="28"/>
  <c r="E23" i="28"/>
  <c r="E6" i="32"/>
  <c r="E20" i="29"/>
  <c r="E21" i="29"/>
  <c r="E22" i="29"/>
  <c r="E23" i="29"/>
  <c r="E24" i="29"/>
  <c r="E25" i="29"/>
  <c r="E26" i="29"/>
  <c r="E28" i="27"/>
  <c r="E29" i="27"/>
  <c r="E30" i="27"/>
  <c r="E26" i="39" l="1"/>
  <c r="E25" i="39"/>
  <c r="E24" i="39"/>
  <c r="E23" i="39"/>
  <c r="E22" i="39"/>
  <c r="E21" i="39"/>
  <c r="E20" i="39"/>
  <c r="E26" i="38"/>
  <c r="E25" i="38"/>
  <c r="Y35" i="37" l="1"/>
  <c r="Y34" i="37"/>
  <c r="Y33" i="37"/>
  <c r="Y32" i="37"/>
  <c r="Y31" i="37"/>
  <c r="Y30" i="37"/>
  <c r="Y29" i="37"/>
  <c r="Y28" i="37"/>
  <c r="Y27" i="37"/>
  <c r="Y26" i="37"/>
  <c r="Y25" i="37"/>
  <c r="Y24" i="37"/>
  <c r="Y23" i="37"/>
  <c r="Y22" i="37"/>
  <c r="Y21" i="37"/>
  <c r="Y20" i="37"/>
  <c r="Y19" i="37"/>
  <c r="Y18" i="37"/>
  <c r="Y17" i="37"/>
  <c r="Y16" i="37"/>
  <c r="Y15" i="37"/>
  <c r="Y14" i="37"/>
  <c r="Y13" i="37"/>
  <c r="Y12" i="37"/>
  <c r="Y11" i="37"/>
  <c r="Y10" i="37"/>
  <c r="Y9" i="37"/>
  <c r="Y8" i="37"/>
  <c r="Y7" i="37"/>
  <c r="Y6" i="37"/>
  <c r="Y35" i="36"/>
  <c r="Y34" i="36"/>
  <c r="Y33" i="36"/>
  <c r="Y32" i="36"/>
  <c r="Y31" i="36"/>
  <c r="Y30" i="36"/>
  <c r="Y29" i="36"/>
  <c r="Y28" i="36"/>
  <c r="Y27" i="36"/>
  <c r="Y26" i="36"/>
  <c r="Y25" i="36"/>
  <c r="Y24" i="36"/>
  <c r="Y23" i="36"/>
  <c r="Y22" i="36"/>
  <c r="Y21" i="36"/>
  <c r="Y20" i="36"/>
  <c r="Y19" i="36"/>
  <c r="Y18" i="36"/>
  <c r="Y17" i="36"/>
  <c r="Y16" i="36"/>
  <c r="Y15" i="36"/>
  <c r="Y14" i="36"/>
  <c r="Y13" i="36"/>
  <c r="Y12" i="36"/>
  <c r="Y11" i="36"/>
  <c r="Y10" i="36"/>
  <c r="Y9" i="36"/>
  <c r="Y8" i="36"/>
  <c r="Y7" i="36"/>
  <c r="Y6" i="36"/>
  <c r="E18" i="35"/>
  <c r="E17" i="35"/>
  <c r="E16" i="35"/>
  <c r="E15" i="35"/>
  <c r="E14" i="35"/>
  <c r="E13" i="35"/>
  <c r="E12" i="35"/>
  <c r="V6" i="35"/>
  <c r="V6" i="34"/>
  <c r="E22" i="33"/>
  <c r="E21" i="33"/>
  <c r="E20" i="33"/>
  <c r="E19" i="33"/>
  <c r="E18" i="33"/>
  <c r="E17" i="33"/>
  <c r="E16" i="33"/>
  <c r="E15" i="33"/>
  <c r="E14" i="33"/>
  <c r="E13" i="33"/>
  <c r="E12" i="33"/>
  <c r="E11" i="33"/>
  <c r="V6" i="33"/>
  <c r="E26" i="30"/>
  <c r="E25" i="30"/>
  <c r="E24" i="30"/>
  <c r="E23" i="30"/>
  <c r="E22" i="30"/>
  <c r="E21" i="30"/>
  <c r="E20" i="30"/>
  <c r="E19" i="30"/>
  <c r="E18" i="30"/>
  <c r="E17" i="30"/>
  <c r="E16" i="30"/>
  <c r="E15" i="30"/>
  <c r="V6" i="29"/>
  <c r="E27" i="27"/>
  <c r="E26" i="27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" i="6"/>
  <c r="E3" i="5"/>
  <c r="E4" i="5"/>
  <c r="E5" i="5"/>
  <c r="E6" i="5"/>
  <c r="E7" i="5"/>
  <c r="E8" i="5"/>
  <c r="E9" i="5"/>
  <c r="E2" i="5"/>
  <c r="M4" i="27" l="1"/>
  <c r="M4" i="24"/>
  <c r="M4" i="30"/>
  <c r="M4" i="37"/>
  <c r="M4" i="32"/>
  <c r="M4" i="39"/>
  <c r="M4" i="34"/>
  <c r="M4" i="29"/>
  <c r="M4" i="38"/>
  <c r="M4" i="28"/>
  <c r="M4" i="25"/>
  <c r="M4" i="31"/>
  <c r="M4" i="26"/>
  <c r="M4" i="35"/>
  <c r="M4" i="33"/>
  <c r="L4" i="37"/>
  <c r="L4" i="26"/>
  <c r="L4" i="28"/>
  <c r="L4" i="32"/>
  <c r="L4" i="38"/>
  <c r="L4" i="30"/>
  <c r="L4" i="35"/>
  <c r="L4" i="24"/>
  <c r="L4" i="25"/>
  <c r="L4" i="29"/>
  <c r="L4" i="31"/>
  <c r="L4" i="33"/>
  <c r="L4" i="34"/>
  <c r="L4" i="39"/>
  <c r="L4" i="27"/>
  <c r="K4" i="39"/>
  <c r="K4" i="29"/>
  <c r="K4" i="34"/>
  <c r="K4" i="33"/>
  <c r="K4" i="27"/>
  <c r="K4" i="25"/>
  <c r="K4" i="31"/>
  <c r="K4" i="37"/>
  <c r="K4" i="28"/>
  <c r="K4" i="24"/>
  <c r="K4" i="26"/>
  <c r="K4" i="30"/>
  <c r="K4" i="35"/>
  <c r="K4" i="38"/>
  <c r="K4" i="32"/>
  <c r="J4" i="29"/>
  <c r="J4" i="28"/>
  <c r="J4" i="33"/>
  <c r="J4" i="35"/>
  <c r="J4" i="31"/>
  <c r="J4" i="27"/>
  <c r="J4" i="37"/>
  <c r="J4" i="25"/>
  <c r="J4" i="24"/>
  <c r="J4" i="26"/>
  <c r="J4" i="39"/>
  <c r="J4" i="34"/>
  <c r="J4" i="32"/>
  <c r="J4" i="30"/>
  <c r="J4" i="38"/>
  <c r="H4" i="36"/>
  <c r="J4" i="36"/>
  <c r="G4" i="33"/>
  <c r="G4" i="36"/>
  <c r="K4" i="36"/>
  <c r="L4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Espen Olaussen Nilsen</author>
  </authors>
  <commentList>
    <comment ref="M18" authorId="0" shapeId="0" xr:uid="{CC1F24F6-3723-4C5E-817C-B14258A2980F}">
      <text>
        <r>
          <rPr>
            <b/>
            <sz val="9"/>
            <color indexed="81"/>
            <rFont val="Tahoma"/>
            <family val="2"/>
          </rPr>
          <t>Espen Olaussen Nilsen:</t>
        </r>
        <r>
          <rPr>
            <sz val="9"/>
            <color indexed="81"/>
            <rFont val="Tahoma"/>
            <family val="2"/>
          </rPr>
          <t xml:space="preserve">
I EQ står hun feilaktig i gutteklassen</t>
        </r>
      </text>
    </comment>
    <comment ref="M31" authorId="0" shapeId="0" xr:uid="{D7301309-4BEC-42F7-AF26-9AC939B9A85D}">
      <text>
        <r>
          <rPr>
            <b/>
            <sz val="9"/>
            <color indexed="81"/>
            <rFont val="Tahoma"/>
            <family val="2"/>
          </rPr>
          <t>Espen Olaussen Nilsen:</t>
        </r>
        <r>
          <rPr>
            <sz val="9"/>
            <color indexed="81"/>
            <rFont val="Tahoma"/>
            <family val="2"/>
          </rPr>
          <t xml:space="preserve">
Merk forskyving grunnet Caroline Mannsverk står feil i EQ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Espen Olaussen Nilsen</author>
  </authors>
  <commentList>
    <comment ref="L4" authorId="0" shapeId="0" xr:uid="{BBB45C7A-2897-45CE-BE32-EBCF23539AB2}">
      <text>
        <r>
          <rPr>
            <b/>
            <sz val="9"/>
            <color indexed="81"/>
            <rFont val="Tahoma"/>
            <family val="2"/>
          </rPr>
          <t>Espen Olaussen Nilsen:</t>
        </r>
        <r>
          <rPr>
            <sz val="9"/>
            <color indexed="81"/>
            <rFont val="Tahoma"/>
            <family val="2"/>
          </rPr>
          <t xml:space="preserve">
ikke lagt inn nye navn på østløpere</t>
        </r>
      </text>
    </comment>
  </commentList>
</comments>
</file>

<file path=xl/sharedStrings.xml><?xml version="1.0" encoding="utf-8"?>
<sst xmlns="http://schemas.openxmlformats.org/spreadsheetml/2006/main" count="911" uniqueCount="339">
  <si>
    <t>Vest</t>
  </si>
  <si>
    <t>Øst</t>
  </si>
  <si>
    <t>Tanagufsen</t>
  </si>
  <si>
    <t>Arrangør</t>
  </si>
  <si>
    <t>Dato</t>
  </si>
  <si>
    <t>Arr. navn</t>
  </si>
  <si>
    <t>Gren</t>
  </si>
  <si>
    <t>Krets</t>
  </si>
  <si>
    <t>Langrenn</t>
  </si>
  <si>
    <t>Finnmark Skikrets</t>
  </si>
  <si>
    <t>Snøkanoncrossen</t>
  </si>
  <si>
    <t>Alta IF</t>
  </si>
  <si>
    <t>STIL-rennet</t>
  </si>
  <si>
    <t>Sjansespillet</t>
  </si>
  <si>
    <t>Julesprinten</t>
  </si>
  <si>
    <t>Vadsø Skiklubb</t>
  </si>
  <si>
    <t>Romjulsrenn</t>
  </si>
  <si>
    <t>BUL-samlinga</t>
  </si>
  <si>
    <t>Bossekop UL</t>
  </si>
  <si>
    <t>BUL-stafetten</t>
  </si>
  <si>
    <t>Båtsfjordsprinten</t>
  </si>
  <si>
    <t>Båtsfjord Sportsklubb</t>
  </si>
  <si>
    <t>Båtsfjordstafetten</t>
  </si>
  <si>
    <t>Pokalrennet</t>
  </si>
  <si>
    <t>TIL-rennet dag 1</t>
  </si>
  <si>
    <t>Tverrelvdalen IL</t>
  </si>
  <si>
    <t>TIL-rennet dag 2</t>
  </si>
  <si>
    <t>Finnmarksmesterskap - klassisk</t>
  </si>
  <si>
    <t>Øksfjord IL</t>
  </si>
  <si>
    <t>Finnmarksmesterskap - fristil</t>
  </si>
  <si>
    <t>Meridianrennet</t>
  </si>
  <si>
    <t>Hammerfest Skiklubb</t>
  </si>
  <si>
    <t>Monsterbakkerenn</t>
  </si>
  <si>
    <t>KOS-sprinten/Tour Barents</t>
  </si>
  <si>
    <t>Kirkenes &amp; Omegn Skiklubb</t>
  </si>
  <si>
    <t>KOS-rennet 1/Tour Barents</t>
  </si>
  <si>
    <t>KOS-rennet 2/Tour Barents</t>
  </si>
  <si>
    <t>Finnmarksmesterskap sprint</t>
  </si>
  <si>
    <t>Sandnesrennet</t>
  </si>
  <si>
    <t>Sandnes IL</t>
  </si>
  <si>
    <t>Ilarcrossen</t>
  </si>
  <si>
    <t>Polarrennet</t>
  </si>
  <si>
    <t>Polarcrossen</t>
  </si>
  <si>
    <t>Solrennet</t>
  </si>
  <si>
    <t>SNN-cup - sonefinale øst-vest</t>
  </si>
  <si>
    <t>Oppstartsrenn øst-vest</t>
  </si>
  <si>
    <t xml:space="preserve">Dato </t>
  </si>
  <si>
    <t>Navn</t>
  </si>
  <si>
    <t>Klubb</t>
  </si>
  <si>
    <t>Sone</t>
  </si>
  <si>
    <t>SNN-Cup</t>
  </si>
  <si>
    <t>SNN-Cup 1</t>
  </si>
  <si>
    <t>Forsøk IL</t>
  </si>
  <si>
    <t>Stil IL</t>
  </si>
  <si>
    <t>Polarstjernen IL</t>
  </si>
  <si>
    <t>Ilar IL</t>
  </si>
  <si>
    <t>Nordlys IL</t>
  </si>
  <si>
    <t>Sonefinale øst-vest</t>
  </si>
  <si>
    <t>SNN-Cup 2</t>
  </si>
  <si>
    <t>SNN-Cup 3</t>
  </si>
  <si>
    <t>SNN-Cup 4</t>
  </si>
  <si>
    <t>SNN-Cup 5</t>
  </si>
  <si>
    <t>SNN-Cup 6</t>
  </si>
  <si>
    <t>SNN-Cup 7</t>
  </si>
  <si>
    <t>SNN-Cup 8</t>
  </si>
  <si>
    <t>SNN-Cup 9</t>
  </si>
  <si>
    <t>SNN-Cup 10</t>
  </si>
  <si>
    <t>SNN-Cup 11</t>
  </si>
  <si>
    <t>SNN-Cup 12</t>
  </si>
  <si>
    <t>SNN-Cup 13</t>
  </si>
  <si>
    <t>SNN-Cup 14</t>
  </si>
  <si>
    <t>SNN-Cup 15</t>
  </si>
  <si>
    <t>SNN-Cup 16</t>
  </si>
  <si>
    <t>SNN-Cup 17</t>
  </si>
  <si>
    <t>SNN-Cup 18</t>
  </si>
  <si>
    <t>SNN-Cup 19</t>
  </si>
  <si>
    <t>Arrangement</t>
  </si>
  <si>
    <t>Plassering</t>
  </si>
  <si>
    <t>SUM</t>
  </si>
  <si>
    <t>NR</t>
  </si>
  <si>
    <t>Sum</t>
  </si>
  <si>
    <t>Poeng</t>
  </si>
  <si>
    <t>Klasse:</t>
  </si>
  <si>
    <t>G13-14</t>
  </si>
  <si>
    <t>G15-16</t>
  </si>
  <si>
    <t>M17-18</t>
  </si>
  <si>
    <t>M19-20</t>
  </si>
  <si>
    <t>M Senior</t>
  </si>
  <si>
    <t>M Åpen klasse</t>
  </si>
  <si>
    <t>J13-14</t>
  </si>
  <si>
    <t>J15-16</t>
  </si>
  <si>
    <t>K17-18</t>
  </si>
  <si>
    <t>K19-20</t>
  </si>
  <si>
    <t>K Senior</t>
  </si>
  <si>
    <t>K Åpen klasse</t>
  </si>
  <si>
    <t>Klasser</t>
  </si>
  <si>
    <t>SKIRENN 2019-2020 FINNMARK SKIKRETS</t>
  </si>
  <si>
    <t>NR VEST</t>
  </si>
  <si>
    <t>NR ØST</t>
  </si>
  <si>
    <t>SNN-Cup 4 Vest: Romjulsrenn</t>
  </si>
  <si>
    <t>Hammerfest SK</t>
  </si>
  <si>
    <t>Kautokeino IL</t>
  </si>
  <si>
    <t>Daniel Strand</t>
  </si>
  <si>
    <t>Jarl Erik Aas</t>
  </si>
  <si>
    <t xml:space="preserve">Vest </t>
  </si>
  <si>
    <t>Kautokeino-rennet</t>
  </si>
  <si>
    <t>Bjørn Stenvold</t>
  </si>
  <si>
    <t>Thomas Eliassen Darell</t>
  </si>
  <si>
    <t>Hammerfest Sk</t>
  </si>
  <si>
    <t>Henrik Arntzen Joks</t>
  </si>
  <si>
    <t>Trond Finjord</t>
  </si>
  <si>
    <t>Karin Rasmussen Bakken</t>
  </si>
  <si>
    <t>Karoline Seppola Brøndbo</t>
  </si>
  <si>
    <t>Håvard Kvam jørstad</t>
  </si>
  <si>
    <t>Avlyst</t>
  </si>
  <si>
    <t>G11</t>
  </si>
  <si>
    <t>G12</t>
  </si>
  <si>
    <t>J11</t>
  </si>
  <si>
    <t>J12</t>
  </si>
  <si>
    <t>SNN-Cup 8 Vest: Altarennet</t>
  </si>
  <si>
    <t>SNN-Cup 9 Vest: Meridianrennet</t>
  </si>
  <si>
    <t>SNN-Cup 10 Vest: Hammerfest-dobbel</t>
  </si>
  <si>
    <t>SNN-Cup 11 Vest: Finnmarkssmesterskap sprint</t>
  </si>
  <si>
    <t>SNN-Cup 12 Vest: Finnmarkssmesterskap langdist</t>
  </si>
  <si>
    <t>SNN-Cup 13 Vest: Kautokeino-rennet</t>
  </si>
  <si>
    <t>SNN-Cup 14 Vest:      Frea rennet</t>
  </si>
  <si>
    <t>SNN-Cup 15 Vest: Sonefinale øst-vest</t>
  </si>
  <si>
    <t>SNN-Cup 16 Vest: Finnmarksmesterskap kortdistanse</t>
  </si>
  <si>
    <t>Oline Holsbø</t>
  </si>
  <si>
    <t>Marie Aas Eliassen</t>
  </si>
  <si>
    <t>Magnus Mortensen</t>
  </si>
  <si>
    <t>Jakob Lysmen Eliassen</t>
  </si>
  <si>
    <t>Sanne Sandberg Suhr</t>
  </si>
  <si>
    <t>Emma Swan Løvlund</t>
  </si>
  <si>
    <t>Alma Kvam Jørstad</t>
  </si>
  <si>
    <t>Ante Utsi Fiksen</t>
  </si>
  <si>
    <t>Sivert Solhaug</t>
  </si>
  <si>
    <t>Ole Herman Hætta</t>
  </si>
  <si>
    <t>Peder Elias Birkely</t>
  </si>
  <si>
    <t>Nikolai Leijon Pedersen</t>
  </si>
  <si>
    <t>Emil Alseen-Robertsen</t>
  </si>
  <si>
    <t>Runar Jørgensen</t>
  </si>
  <si>
    <t>Maria Mikkelsen</t>
  </si>
  <si>
    <t>Mari Emaus Christoffersen</t>
  </si>
  <si>
    <t>Ylva Johnsen</t>
  </si>
  <si>
    <t>Astrid Stenvold Leinan</t>
  </si>
  <si>
    <t>Inga Hanna Teresa Mienna</t>
  </si>
  <si>
    <t>Norah Brøndbo Olset</t>
  </si>
  <si>
    <t>Emil Reite</t>
  </si>
  <si>
    <t>Magnus Emaus Christoffersen</t>
  </si>
  <si>
    <t>Odd Harald Rasmussen Bakken</t>
  </si>
  <si>
    <t>Noah Bakken</t>
  </si>
  <si>
    <t>Ravn-Mathias Sara Gulsrud</t>
  </si>
  <si>
    <t>Alexander Haugli Rasmussen</t>
  </si>
  <si>
    <t>Ingrid Helsvig Nilsen</t>
  </si>
  <si>
    <t>Solveig Stenvold Leinan</t>
  </si>
  <si>
    <t>Astrid Nilsen-Rønning</t>
  </si>
  <si>
    <t>Oda Alexandersen Aas</t>
  </si>
  <si>
    <t>Vårin Olsen</t>
  </si>
  <si>
    <t>Jardar Olsen</t>
  </si>
  <si>
    <t>Eirik Frost</t>
  </si>
  <si>
    <t>Simen Finjord</t>
  </si>
  <si>
    <t>Erling Bjørnstad</t>
  </si>
  <si>
    <t>Brage Bjørnstad</t>
  </si>
  <si>
    <t>Alexander Vestre</t>
  </si>
  <si>
    <t>Eivind Johnsen Arild</t>
  </si>
  <si>
    <t>Per Almaas-Hansen</t>
  </si>
  <si>
    <t>Aleksander  Duurhuus</t>
  </si>
  <si>
    <t>Marte Johnsen Arild</t>
  </si>
  <si>
    <t>Hanna Gamst</t>
  </si>
  <si>
    <t>Caroline Mannsverk</t>
  </si>
  <si>
    <t>Astrid Nordstrand Fiksen</t>
  </si>
  <si>
    <t>Henriette Heitmann Mikkelsen</t>
  </si>
  <si>
    <t>Eva Bjørkesett</t>
  </si>
  <si>
    <t>Bjørn Vidar Suhr</t>
  </si>
  <si>
    <t>Kjetil Fareth</t>
  </si>
  <si>
    <t>Thomas Frost</t>
  </si>
  <si>
    <t>Eirik Johansen</t>
  </si>
  <si>
    <t>Jan Arne Hansen</t>
  </si>
  <si>
    <t>Eirik Skoglund Dahler</t>
  </si>
  <si>
    <t>Tom Frode Wilhelmsen</t>
  </si>
  <si>
    <t xml:space="preserve">Johannes Helsvig Nilsen </t>
  </si>
  <si>
    <t>Petter Eliassen</t>
  </si>
  <si>
    <t>Finn Hågen Krogh</t>
  </si>
  <si>
    <t>Amanda Darell</t>
  </si>
  <si>
    <t>Aslak Ole Eira</t>
  </si>
  <si>
    <t>Håvard Magnus Mikalsen</t>
  </si>
  <si>
    <t>Porsanger IL</t>
  </si>
  <si>
    <t>Per Erik Bjørnstad</t>
  </si>
  <si>
    <t>SNN-Cup 17 Vest: Vårrennet</t>
  </si>
  <si>
    <t>Torjus Johansen</t>
  </si>
  <si>
    <t>Jørgen Stenmann Eriksen</t>
  </si>
  <si>
    <t xml:space="preserve">
SNN-Cup 2020-2021 
Finnmark Skikrets
Langrenn</t>
  </si>
  <si>
    <t>Tor Erik S. Monsen</t>
  </si>
  <si>
    <t>Resultater Finnmark SNN-skicup sone-vest 2021-2022</t>
  </si>
  <si>
    <t xml:space="preserve">
SNN-Cup 2021-2022 
Finnmark Skikrets
Langrenn</t>
  </si>
  <si>
    <t>- Evt. avlysninger fører til strykning av arrangement i cupen og antall renn reduseres tilsvarende.</t>
  </si>
  <si>
    <t>- Poengsystem (World Cup system): 100 - 80 - 60 - 50 - 45 -40- 36 - 32 -29 - 26 -24 - 22 -20 - 18 - 16 - 15 -14 - 13 osv.</t>
  </si>
  <si>
    <t>Thea Pedersen Hagerup</t>
  </si>
  <si>
    <t>KOS</t>
  </si>
  <si>
    <t>SNN-Cup 1 Vest: Nordlysrennet (12/12/2021)</t>
  </si>
  <si>
    <t>Hedda Swan Løvund</t>
  </si>
  <si>
    <t>BUL</t>
  </si>
  <si>
    <t>Reidun Skjørestad</t>
  </si>
  <si>
    <t>Risten Inger Josefine Klemetsen</t>
  </si>
  <si>
    <t>Maja Sildnes Olsen</t>
  </si>
  <si>
    <t>Tiril Pedersen Hagerup</t>
  </si>
  <si>
    <t>Julie Johansen Trosten</t>
  </si>
  <si>
    <t>Lea Christine Henriksdatter Sara</t>
  </si>
  <si>
    <t>Sagka Marja Lovise Siri Stångberg</t>
  </si>
  <si>
    <t>Lina Traa Celius</t>
  </si>
  <si>
    <t>Lill Anne Weydahl Guttorm</t>
  </si>
  <si>
    <t>Ina Mari Skoglund</t>
  </si>
  <si>
    <t>Jåvva Mathias Lemet Kalstad Bjørgård</t>
  </si>
  <si>
    <t>Ådne Pettersen</t>
  </si>
  <si>
    <t>John Henrik Weydahl Guttorm</t>
  </si>
  <si>
    <t>Vemund Pettersen</t>
  </si>
  <si>
    <t>Hågen Bordi Øvergaard</t>
  </si>
  <si>
    <t>Ingvar Dervola Johansen</t>
  </si>
  <si>
    <t xml:space="preserve">Forsøk IL </t>
  </si>
  <si>
    <t>Peder Issat Klemetsen</t>
  </si>
  <si>
    <t>Kristian Bernhardsen</t>
  </si>
  <si>
    <t>Johan Harila Reiersen</t>
  </si>
  <si>
    <t>Herman Andreas Rystrøm</t>
  </si>
  <si>
    <t>Vadsø SK</t>
  </si>
  <si>
    <t>Alexander Kristiansen</t>
  </si>
  <si>
    <t>Are Hansen-Lind</t>
  </si>
  <si>
    <t>Lasse Østmo</t>
  </si>
  <si>
    <t>STIL-rennet - Avlyst</t>
  </si>
  <si>
    <t>Romjulsrenn Alta</t>
  </si>
  <si>
    <t>BUL-stafett</t>
  </si>
  <si>
    <t>Meridianrennet dag 1 sprint</t>
  </si>
  <si>
    <t>Meridianrennet dag 2 distanse</t>
  </si>
  <si>
    <t>Øksfjordrennet</t>
  </si>
  <si>
    <t>SNN-Cup 9 Vest: Altarennet dag 1</t>
  </si>
  <si>
    <t>SNN-Cup 10 Vest: Altarennet dag 2</t>
  </si>
  <si>
    <t>AVLYST</t>
  </si>
  <si>
    <t xml:space="preserve">Aud Jorunn Bang </t>
  </si>
  <si>
    <t>Therese Farstad</t>
  </si>
  <si>
    <t>Burfjord</t>
  </si>
  <si>
    <t>Henrik Eiliv Bang</t>
  </si>
  <si>
    <t>FM KM del 2</t>
  </si>
  <si>
    <t>Anna Elise Kvammen Masvik</t>
  </si>
  <si>
    <t>Kristianne Rasmussen Bakken</t>
  </si>
  <si>
    <t>Magnus Gausdal Finjord</t>
  </si>
  <si>
    <t>Patrik Lund Suhr</t>
  </si>
  <si>
    <t>Margrethe Kaasen</t>
  </si>
  <si>
    <t>Burfjord IL</t>
  </si>
  <si>
    <t>Herman Nordstrand Fiksen</t>
  </si>
  <si>
    <t>Håkon Abrahamsen Nilsen</t>
  </si>
  <si>
    <t>TIL-rennet dag 1 sprint</t>
  </si>
  <si>
    <t>TIL-rennet dag 2 distanse</t>
  </si>
  <si>
    <t>Ella Larsen Strifeldt</t>
  </si>
  <si>
    <t>Johannes Hågensen</t>
  </si>
  <si>
    <t>Aurora Hagerupsen Romsdal</t>
  </si>
  <si>
    <t>Kaja Henriette Walseth Helgesen</t>
  </si>
  <si>
    <t>Tuva Almaas Hansen</t>
  </si>
  <si>
    <t>Mathilde Røninng Johnsen</t>
  </si>
  <si>
    <t>Emma Eline Sletten Ingebrigtsen</t>
  </si>
  <si>
    <t>Kornelius Ordemann Olsen</t>
  </si>
  <si>
    <t>Iris Katrine Horsbøl</t>
  </si>
  <si>
    <t>Eva Biret Schaanning Kollstrøm</t>
  </si>
  <si>
    <t>Mathea Stubnova Staalesen</t>
  </si>
  <si>
    <t>Markus Edvardsen Erntsen</t>
  </si>
  <si>
    <t>Oline Ødegård Wiklund</t>
  </si>
  <si>
    <t>Lillehammer Skiklubb</t>
  </si>
  <si>
    <t>Alexander Mietinen</t>
  </si>
  <si>
    <t>Petter Dervola Johansen</t>
  </si>
  <si>
    <t>Forsøk</t>
  </si>
  <si>
    <t>Marius Andre Bernardsen</t>
  </si>
  <si>
    <t>Magnus Mietinen</t>
  </si>
  <si>
    <t>Altarennet dag 1 sprint</t>
  </si>
  <si>
    <t>Altarennet dag 2 distanse</t>
  </si>
  <si>
    <t>Hedda Strand Salmi</t>
  </si>
  <si>
    <t>Hans Fredrik Vestman Antonsen</t>
  </si>
  <si>
    <t>Vidar Hågensen</t>
  </si>
  <si>
    <t>Amalie Larsen Strand</t>
  </si>
  <si>
    <t>Henrik Granshagen Hågensen</t>
  </si>
  <si>
    <t>Sigve Benonisen</t>
  </si>
  <si>
    <t>Nordreisa IL</t>
  </si>
  <si>
    <t>Elen Kristine Petterson</t>
  </si>
  <si>
    <t>Tina Krøger Træthaug</t>
  </si>
  <si>
    <t>Søre Ål IL</t>
  </si>
  <si>
    <t>Katrine Storjord Tovås</t>
  </si>
  <si>
    <t>Fjell Skilag</t>
  </si>
  <si>
    <t>Runa Myrslett Bakke</t>
  </si>
  <si>
    <t>Sunniva Haukebøe</t>
  </si>
  <si>
    <t>Ida Finjord</t>
  </si>
  <si>
    <t>Kaj Helge Heggeli Helgesen</t>
  </si>
  <si>
    <t>Solveig Larsen Strand</t>
  </si>
  <si>
    <t>Mia Jakobsen</t>
  </si>
  <si>
    <t>Tiril Markussen Prydz</t>
  </si>
  <si>
    <t>Julie Dreyer Altmann</t>
  </si>
  <si>
    <t>Matheo Ellingsen Johansen</t>
  </si>
  <si>
    <t>Aksel Vidringstad</t>
  </si>
  <si>
    <t>Dorthe Rønning Johnsen</t>
  </si>
  <si>
    <t>Elias Brøndbo Olset</t>
  </si>
  <si>
    <t>Olaf Fossmo-Olaussen</t>
  </si>
  <si>
    <t>Carina Pettersen</t>
  </si>
  <si>
    <t>Andora Regine Aas</t>
  </si>
  <si>
    <t>Andreas Gamst</t>
  </si>
  <si>
    <t>Patrik Wang-Olsen</t>
  </si>
  <si>
    <t>Bebars Ali</t>
  </si>
  <si>
    <t>Herman Flåten</t>
  </si>
  <si>
    <t>Kevin Skognes</t>
  </si>
  <si>
    <t>Øksfjord</t>
  </si>
  <si>
    <t>Elida Johanne Wilhelmsen</t>
  </si>
  <si>
    <t>Aronn Johan Mathiassen</t>
  </si>
  <si>
    <t>Linus Kristiansen</t>
  </si>
  <si>
    <t>Sverre Jørgensen</t>
  </si>
  <si>
    <t>Sondre Eliassen</t>
  </si>
  <si>
    <t>Camilla Heimstad</t>
  </si>
  <si>
    <t>Sander Ugrebakken</t>
  </si>
  <si>
    <t>Steve Pettersen</t>
  </si>
  <si>
    <t>Nerskogen IL</t>
  </si>
  <si>
    <t xml:space="preserve">
SNN-Cup  2021-2022 
Finnmark Skikrets
Langrenn</t>
  </si>
  <si>
    <t xml:space="preserve">
SNN-Cup  2021-2022  
Finnmark Skikrets
Langrenn</t>
  </si>
  <si>
    <t xml:space="preserve">
SNN-Cup  2021-2022
Finnmark Skikrets
Langrenn</t>
  </si>
  <si>
    <t>Fredrik Sagen Michelsen</t>
  </si>
  <si>
    <t>Ailo Andre Johansen</t>
  </si>
  <si>
    <t>Stine Vibeke Reisænen</t>
  </si>
  <si>
    <t>Illar IL</t>
  </si>
  <si>
    <t>SUM (starter)</t>
  </si>
  <si>
    <t>SNN-Cup 1 Vest: Nordlysrennet</t>
  </si>
  <si>
    <t xml:space="preserve">SNN-Cup 1 Vest: Nordlysrennet </t>
  </si>
  <si>
    <t xml:space="preserve">Antall renn </t>
  </si>
  <si>
    <t>Sum poeng</t>
  </si>
  <si>
    <t>Finnmarksmesterskap - fristil sprint</t>
  </si>
  <si>
    <t>Finnmarksmesterskap - klassisk distanse</t>
  </si>
  <si>
    <t>Mahtte Nillas Blind-Oskar</t>
  </si>
  <si>
    <t>Ole Nilsen Louis Adamsen Trumf</t>
  </si>
  <si>
    <t>Lotta Simensen</t>
  </si>
  <si>
    <t>Elle Anne Grethe Mathisdatter</t>
  </si>
  <si>
    <t>Lisa Marie Sara</t>
  </si>
  <si>
    <t>Leo Buljo Siri</t>
  </si>
  <si>
    <t>Jon Axel Andreas Siri</t>
  </si>
  <si>
    <t>Svein Tore Nilsen</t>
  </si>
  <si>
    <t>Kåre Swan Løvlund</t>
  </si>
  <si>
    <t>Geir Odin Bakken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</si>
</sst>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rgb="FF3C3C3B"/>
      <name val="Georgia"/>
      <family val="1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D7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5" fillId="3" borderId="0" xfId="0" applyFont="1" applyFill="1"/>
    <xf numFmtId="0" fontId="0" fillId="3" borderId="2" xfId="0" applyFill="1" applyBorder="1"/>
    <xf numFmtId="0" fontId="10" fillId="3" borderId="0" xfId="0" applyFont="1" applyFill="1"/>
    <xf numFmtId="0" fontId="7" fillId="3" borderId="2" xfId="0" applyFont="1" applyFill="1" applyBorder="1" applyAlignment="1">
      <alignment horizontal="center" vertical="center" textRotation="60" wrapText="1"/>
    </xf>
    <xf numFmtId="0" fontId="8" fillId="4" borderId="4" xfId="0" applyFont="1" applyFill="1" applyBorder="1"/>
    <xf numFmtId="0" fontId="8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4" fillId="3" borderId="0" xfId="2" applyFont="1" applyFill="1" applyBorder="1"/>
    <xf numFmtId="14" fontId="4" fillId="3" borderId="0" xfId="2" applyNumberFormat="1" applyFont="1" applyFill="1" applyBorder="1" applyAlignment="1">
      <alignment horizontal="left" vertical="center" wrapText="1" indent="1"/>
    </xf>
    <xf numFmtId="0" fontId="4" fillId="3" borderId="0" xfId="2" applyFont="1" applyFill="1"/>
    <xf numFmtId="14" fontId="4" fillId="3" borderId="1" xfId="2" applyNumberFormat="1" applyFont="1" applyFill="1" applyBorder="1" applyAlignment="1">
      <alignment horizontal="left" vertical="center" wrapText="1" indent="1"/>
    </xf>
    <xf numFmtId="14" fontId="0" fillId="3" borderId="0" xfId="0" applyNumberFormat="1" applyFill="1"/>
    <xf numFmtId="164" fontId="0" fillId="3" borderId="0" xfId="1" applyNumberFormat="1" applyFont="1" applyFill="1"/>
    <xf numFmtId="0" fontId="14" fillId="3" borderId="0" xfId="2" applyFont="1" applyFill="1"/>
    <xf numFmtId="0" fontId="0" fillId="5" borderId="0" xfId="0" applyFill="1"/>
    <xf numFmtId="0" fontId="13" fillId="5" borderId="0" xfId="2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horizontal="center"/>
    </xf>
    <xf numFmtId="0" fontId="8" fillId="4" borderId="4" xfId="0" applyFont="1" applyFill="1" applyBorder="1" applyAlignment="1">
      <alignment horizontal="center" vertical="center" shrinkToFit="1"/>
    </xf>
    <xf numFmtId="0" fontId="17" fillId="3" borderId="2" xfId="0" applyFont="1" applyFill="1" applyBorder="1"/>
    <xf numFmtId="0" fontId="17" fillId="3" borderId="0" xfId="0" applyFont="1" applyFill="1"/>
    <xf numFmtId="0" fontId="18" fillId="3" borderId="0" xfId="0" applyFont="1" applyFill="1"/>
    <xf numFmtId="0" fontId="0" fillId="3" borderId="2" xfId="0" applyFill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19" fillId="0" borderId="0" xfId="0" applyFont="1"/>
    <xf numFmtId="0" fontId="3" fillId="3" borderId="2" xfId="0" applyFont="1" applyFill="1" applyBorder="1"/>
    <xf numFmtId="0" fontId="13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3" fillId="3" borderId="0" xfId="0" applyFont="1" applyFill="1"/>
    <xf numFmtId="0" fontId="3" fillId="3" borderId="2" xfId="0" applyFont="1" applyFill="1" applyBorder="1" applyAlignment="1">
      <alignment horizontal="left"/>
    </xf>
    <xf numFmtId="0" fontId="0" fillId="3" borderId="2" xfId="0" applyFont="1" applyFill="1" applyBorder="1"/>
    <xf numFmtId="0" fontId="15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</cellXfs>
  <cellStyles count="3">
    <cellStyle name="Komma" xfId="1" builtinId="3"/>
    <cellStyle name="Normal" xfId="0" builtinId="0"/>
    <cellStyle name="Nøytral" xfId="2" builtinId="2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J13-14 Vest'!A1"/><Relationship Id="rId3" Type="http://schemas.openxmlformats.org/officeDocument/2006/relationships/hyperlink" Target="#'G15-16 Vest'!A1"/><Relationship Id="rId7" Type="http://schemas.openxmlformats.org/officeDocument/2006/relationships/hyperlink" Target="#'J11 Vest'!A1"/><Relationship Id="rId12" Type="http://schemas.openxmlformats.org/officeDocument/2006/relationships/hyperlink" Target="#'K Senior Vest'!A1"/><Relationship Id="rId2" Type="http://schemas.openxmlformats.org/officeDocument/2006/relationships/hyperlink" Target="#'G13-14 Vest'!A1"/><Relationship Id="rId1" Type="http://schemas.openxmlformats.org/officeDocument/2006/relationships/hyperlink" Target="#'G11 Vest'!A1"/><Relationship Id="rId6" Type="http://schemas.openxmlformats.org/officeDocument/2006/relationships/hyperlink" Target="#'M Senior Vest'!A1"/><Relationship Id="rId11" Type="http://schemas.openxmlformats.org/officeDocument/2006/relationships/hyperlink" Target="#'K19-20 Vest'!A1"/><Relationship Id="rId5" Type="http://schemas.openxmlformats.org/officeDocument/2006/relationships/hyperlink" Target="#'M19-20 Vest'!A1"/><Relationship Id="rId10" Type="http://schemas.openxmlformats.org/officeDocument/2006/relationships/hyperlink" Target="#'K17-18 Vest'!A1"/><Relationship Id="rId4" Type="http://schemas.openxmlformats.org/officeDocument/2006/relationships/hyperlink" Target="#'M17-18 Vest'!A1"/><Relationship Id="rId9" Type="http://schemas.openxmlformats.org/officeDocument/2006/relationships/hyperlink" Target="#'J15-16 Ves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1</xdr:col>
      <xdr:colOff>2009775</xdr:colOff>
      <xdr:row>5</xdr:row>
      <xdr:rowOff>1</xdr:rowOff>
    </xdr:to>
    <xdr:sp macro="" textlink="'G11 Vest'!C2">
      <xdr:nvSpPr>
        <xdr:cNvPr id="2" name="Rektangel: avrundede hjørner 1">
          <a:hlinkClick xmlns:r="http://schemas.openxmlformats.org/officeDocument/2006/relationships" r:id="rId1" tooltip=" "/>
          <a:extLst>
            <a:ext uri="{FF2B5EF4-FFF2-40B4-BE49-F238E27FC236}">
              <a16:creationId xmlns:a16="http://schemas.microsoft.com/office/drawing/2014/main" id="{34BA6A4F-EA81-4249-AFB1-ACBE92FE749A}"/>
            </a:ext>
          </a:extLst>
        </xdr:cNvPr>
        <xdr:cNvSpPr/>
      </xdr:nvSpPr>
      <xdr:spPr>
        <a:xfrm>
          <a:off x="762000" y="2428876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6C2AA7C-499E-428D-892C-6A809AE1058C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G11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2009775</xdr:colOff>
      <xdr:row>8</xdr:row>
      <xdr:rowOff>0</xdr:rowOff>
    </xdr:to>
    <xdr:sp macro="" textlink="'G13-14 Vest'!C2">
      <xdr:nvSpPr>
        <xdr:cNvPr id="3" name="Rektangel: avrundede hjørner 2">
          <a:hlinkClick xmlns:r="http://schemas.openxmlformats.org/officeDocument/2006/relationships" r:id="rId2" tooltip=" "/>
          <a:extLst>
            <a:ext uri="{FF2B5EF4-FFF2-40B4-BE49-F238E27FC236}">
              <a16:creationId xmlns:a16="http://schemas.microsoft.com/office/drawing/2014/main" id="{5422D8AB-5E06-4274-B613-B15CC29DBF91}"/>
            </a:ext>
          </a:extLst>
        </xdr:cNvPr>
        <xdr:cNvSpPr/>
      </xdr:nvSpPr>
      <xdr:spPr>
        <a:xfrm>
          <a:off x="762000" y="30003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0E51531-0395-4870-AF58-47E95DC9F5DC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G13-14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2009775</xdr:colOff>
      <xdr:row>11</xdr:row>
      <xdr:rowOff>0</xdr:rowOff>
    </xdr:to>
    <xdr:sp macro="" textlink="'G15-16 Vest'!C2">
      <xdr:nvSpPr>
        <xdr:cNvPr id="4" name="Rektangel: avrundede hjørner 3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9DCFC0CD-BABF-472E-841A-2652C3D48395}"/>
            </a:ext>
          </a:extLst>
        </xdr:cNvPr>
        <xdr:cNvSpPr/>
      </xdr:nvSpPr>
      <xdr:spPr>
        <a:xfrm>
          <a:off x="762000" y="35718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54ABA89-D758-4C2C-AACF-F3D2FA4F00A9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G15-16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2009775</xdr:colOff>
      <xdr:row>14</xdr:row>
      <xdr:rowOff>0</xdr:rowOff>
    </xdr:to>
    <xdr:sp macro="" textlink="'M17-18 Vest'!C2">
      <xdr:nvSpPr>
        <xdr:cNvPr id="5" name="Rektangel: avrundede hjørner 4">
          <a:hlinkClick xmlns:r="http://schemas.openxmlformats.org/officeDocument/2006/relationships" r:id="rId4" tooltip=" "/>
          <a:extLst>
            <a:ext uri="{FF2B5EF4-FFF2-40B4-BE49-F238E27FC236}">
              <a16:creationId xmlns:a16="http://schemas.microsoft.com/office/drawing/2014/main" id="{ACF7DE0F-2005-481E-BD40-9A308ACDD4A9}"/>
            </a:ext>
          </a:extLst>
        </xdr:cNvPr>
        <xdr:cNvSpPr/>
      </xdr:nvSpPr>
      <xdr:spPr>
        <a:xfrm>
          <a:off x="762000" y="41433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7E5F043-9041-4675-8863-0C290205B9BB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M17-18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2009775</xdr:colOff>
      <xdr:row>17</xdr:row>
      <xdr:rowOff>0</xdr:rowOff>
    </xdr:to>
    <xdr:sp macro="" textlink="'M19-20 Vest'!C2">
      <xdr:nvSpPr>
        <xdr:cNvPr id="6" name="Rektangel: avrundede hjørner 5">
          <a:hlinkClick xmlns:r="http://schemas.openxmlformats.org/officeDocument/2006/relationships" r:id="rId5" tooltip=" "/>
          <a:extLst>
            <a:ext uri="{FF2B5EF4-FFF2-40B4-BE49-F238E27FC236}">
              <a16:creationId xmlns:a16="http://schemas.microsoft.com/office/drawing/2014/main" id="{890FA726-EFAE-423A-B3AA-71CE21D956ED}"/>
            </a:ext>
          </a:extLst>
        </xdr:cNvPr>
        <xdr:cNvSpPr/>
      </xdr:nvSpPr>
      <xdr:spPr>
        <a:xfrm>
          <a:off x="762000" y="47148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545E439-7C14-44A9-AD57-4799E86D7730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M19-20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2009775</xdr:colOff>
      <xdr:row>20</xdr:row>
      <xdr:rowOff>0</xdr:rowOff>
    </xdr:to>
    <xdr:sp macro="" textlink="'M Senior Vest'!C2">
      <xdr:nvSpPr>
        <xdr:cNvPr id="7" name="Rektangel: avrundede hjørner 6">
          <a:hlinkClick xmlns:r="http://schemas.openxmlformats.org/officeDocument/2006/relationships" r:id="rId6" tooltip=" "/>
          <a:extLst>
            <a:ext uri="{FF2B5EF4-FFF2-40B4-BE49-F238E27FC236}">
              <a16:creationId xmlns:a16="http://schemas.microsoft.com/office/drawing/2014/main" id="{934CBA5F-4806-4F92-A2BD-E63BAD541BFA}"/>
            </a:ext>
          </a:extLst>
        </xdr:cNvPr>
        <xdr:cNvSpPr/>
      </xdr:nvSpPr>
      <xdr:spPr>
        <a:xfrm>
          <a:off x="762000" y="52863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9431021-24F4-4DFE-9E44-72C43ABFE715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 Senior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2009775</xdr:colOff>
      <xdr:row>5</xdr:row>
      <xdr:rowOff>0</xdr:rowOff>
    </xdr:to>
    <xdr:sp macro="" textlink="'J11 Vest'!C2">
      <xdr:nvSpPr>
        <xdr:cNvPr id="9" name="Rektangel: avrundede hjørner 8">
          <a:hlinkClick xmlns:r="http://schemas.openxmlformats.org/officeDocument/2006/relationships" r:id="rId7" tooltip=" "/>
          <a:extLst>
            <a:ext uri="{FF2B5EF4-FFF2-40B4-BE49-F238E27FC236}">
              <a16:creationId xmlns:a16="http://schemas.microsoft.com/office/drawing/2014/main" id="{E818D975-AB25-485A-814C-7A6204A65108}"/>
            </a:ext>
          </a:extLst>
        </xdr:cNvPr>
        <xdr:cNvSpPr/>
      </xdr:nvSpPr>
      <xdr:spPr>
        <a:xfrm>
          <a:off x="3562350" y="24288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A46EC60-65E8-410F-84A6-2B2BD48A35B7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J11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2009775</xdr:colOff>
      <xdr:row>8</xdr:row>
      <xdr:rowOff>0</xdr:rowOff>
    </xdr:to>
    <xdr:sp macro="" textlink="'J13-14 Vest'!C2">
      <xdr:nvSpPr>
        <xdr:cNvPr id="10" name="Rektangel: avrundede hjørner 9">
          <a:hlinkClick xmlns:r="http://schemas.openxmlformats.org/officeDocument/2006/relationships" r:id="rId8" tooltip=" "/>
          <a:extLst>
            <a:ext uri="{FF2B5EF4-FFF2-40B4-BE49-F238E27FC236}">
              <a16:creationId xmlns:a16="http://schemas.microsoft.com/office/drawing/2014/main" id="{046B5964-148D-4635-8163-6FEEBBF91E32}"/>
            </a:ext>
          </a:extLst>
        </xdr:cNvPr>
        <xdr:cNvSpPr/>
      </xdr:nvSpPr>
      <xdr:spPr>
        <a:xfrm>
          <a:off x="3562350" y="30003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35FD7F1-F1C8-4DD6-8D6E-D489F7B7BA14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J13-14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2009775</xdr:colOff>
      <xdr:row>11</xdr:row>
      <xdr:rowOff>0</xdr:rowOff>
    </xdr:to>
    <xdr:sp macro="" textlink="'J15-16 Vest'!C2">
      <xdr:nvSpPr>
        <xdr:cNvPr id="11" name="Rektangel: avrundede hjørner 10">
          <a:hlinkClick xmlns:r="http://schemas.openxmlformats.org/officeDocument/2006/relationships" r:id="rId9" tooltip=" "/>
          <a:extLst>
            <a:ext uri="{FF2B5EF4-FFF2-40B4-BE49-F238E27FC236}">
              <a16:creationId xmlns:a16="http://schemas.microsoft.com/office/drawing/2014/main" id="{4D70EFB6-6E97-4ACD-AC5C-ABBA580298DC}"/>
            </a:ext>
          </a:extLst>
        </xdr:cNvPr>
        <xdr:cNvSpPr/>
      </xdr:nvSpPr>
      <xdr:spPr>
        <a:xfrm>
          <a:off x="3562350" y="35718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3507A19-80E5-4322-9115-A620E3E4004D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J15-16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2009775</xdr:colOff>
      <xdr:row>14</xdr:row>
      <xdr:rowOff>0</xdr:rowOff>
    </xdr:to>
    <xdr:sp macro="" textlink="'K17-18 Vest'!C2">
      <xdr:nvSpPr>
        <xdr:cNvPr id="12" name="Rektangel: avrundede hjørner 11">
          <a:hlinkClick xmlns:r="http://schemas.openxmlformats.org/officeDocument/2006/relationships" r:id="rId10" tooltip=" "/>
          <a:extLst>
            <a:ext uri="{FF2B5EF4-FFF2-40B4-BE49-F238E27FC236}">
              <a16:creationId xmlns:a16="http://schemas.microsoft.com/office/drawing/2014/main" id="{7CEE3EC1-81E1-4716-AF1A-C4B00BDA083B}"/>
            </a:ext>
          </a:extLst>
        </xdr:cNvPr>
        <xdr:cNvSpPr/>
      </xdr:nvSpPr>
      <xdr:spPr>
        <a:xfrm>
          <a:off x="3562350" y="41433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2CC8B49-49AD-4E90-BE8F-6C2732C7B9A7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K17-18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2009775</xdr:colOff>
      <xdr:row>17</xdr:row>
      <xdr:rowOff>0</xdr:rowOff>
    </xdr:to>
    <xdr:sp macro="" textlink="'K19-20 Vest'!C2">
      <xdr:nvSpPr>
        <xdr:cNvPr id="13" name="Rektangel: avrundede hjørner 12">
          <a:hlinkClick xmlns:r="http://schemas.openxmlformats.org/officeDocument/2006/relationships" r:id="rId11" tooltip=" "/>
          <a:extLst>
            <a:ext uri="{FF2B5EF4-FFF2-40B4-BE49-F238E27FC236}">
              <a16:creationId xmlns:a16="http://schemas.microsoft.com/office/drawing/2014/main" id="{BB765CA4-AE82-41AC-8920-630AFB9943E1}"/>
            </a:ext>
          </a:extLst>
        </xdr:cNvPr>
        <xdr:cNvSpPr/>
      </xdr:nvSpPr>
      <xdr:spPr>
        <a:xfrm>
          <a:off x="3562350" y="47148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64FA461-A260-494A-B21D-0D98598362B8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K19-20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2009775</xdr:colOff>
      <xdr:row>20</xdr:row>
      <xdr:rowOff>0</xdr:rowOff>
    </xdr:to>
    <xdr:sp macro="" textlink="'K Senior Vest'!C2">
      <xdr:nvSpPr>
        <xdr:cNvPr id="14" name="Rektangel: avrundede hjørner 13">
          <a:hlinkClick xmlns:r="http://schemas.openxmlformats.org/officeDocument/2006/relationships" r:id="rId12" tooltip=" "/>
          <a:extLst>
            <a:ext uri="{FF2B5EF4-FFF2-40B4-BE49-F238E27FC236}">
              <a16:creationId xmlns:a16="http://schemas.microsoft.com/office/drawing/2014/main" id="{FD3E8924-DEA4-4B66-8E35-4A0128CF5819}"/>
            </a:ext>
          </a:extLst>
        </xdr:cNvPr>
        <xdr:cNvSpPr/>
      </xdr:nvSpPr>
      <xdr:spPr>
        <a:xfrm>
          <a:off x="3562350" y="52863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F680E8A-A073-47A7-A6FA-633A84CBBD82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 Senior</a:t>
          </a:fld>
          <a:endParaRPr lang="nb-N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DECBC2F5-EE5D-4C39-854B-C4F89060C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F7456CB0-B12C-4EC2-8345-147AF97A5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09711163-A1D2-41E8-AF03-58150E685690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31EB169A-E775-414C-ABFC-5564FD32C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FC34C28-FDD0-486A-874A-37B9425DB705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71EA704C-AD78-4E34-BF36-1E0089638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A0521527-7570-46D8-B56D-5069904F5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7EF543E5-F2FA-43A1-8C99-D809A1CD03DD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BCE34631-62FD-41F3-82D4-3A4FC5BC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94A26848-CA41-4EF1-B65E-33C865174663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A293CEC2-5EAC-4D43-8454-A7C278F7C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A72AA135-74B0-4237-8597-DA2E33E7B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258AC3AA-8FEE-4CE9-A54A-7D44C9A2148F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08E1D7C0-D69C-4D3A-ABC4-5CCCDCB97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DC92F2F1-7F39-4AB1-9AB5-F4D50FD2800E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8BB76905-0D16-42EC-818E-2812FA4D7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0FE7A350-7323-4A6F-8B5E-C450646B8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E69812A5-0DD0-4CE8-AD4D-CD476D3E3A0E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8009790E-721C-4236-A8D5-C0DEBF9DB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C713BFFD-33D2-4616-8392-3E941E33E9BF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F21BE0F-48E1-4484-BC19-9C0F1E2DD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A47B2624-0017-4AB3-BD6F-6FF7C8CD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9A4092F4-6353-4E89-9FE4-8E94F34230BA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9" name="Bilde 8">
          <a:extLst>
            <a:ext uri="{FF2B5EF4-FFF2-40B4-BE49-F238E27FC236}">
              <a16:creationId xmlns:a16="http://schemas.microsoft.com/office/drawing/2014/main" id="{D7144E69-2032-4874-A691-615E5FA23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10" name="Rektangel: avrundede hjørner 9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EEC3456A-73B5-42AE-B567-DE67AF1D6912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A1746E11-D6A0-4675-842D-68245532B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4B29283A-44FC-45DE-9C14-0FA4F09B0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E48F717-1AC6-4343-BE09-23FFFD04E8C6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29E27B68-4FDE-4505-81D1-4B8192922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5E66E7EF-E741-43AB-AC73-72AECD366702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AAC37A6-503B-4EE5-9D39-B176E64F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5CB4CE20-759D-4E4A-8EB0-D545BC9C8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F2FA2571-6942-4118-8FE6-4FCE15D654BC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4E364016-A70E-45C7-B1D3-1E0CE83E4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D2018D87-6671-4A21-9F45-1F0F5E5D0951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F7602BAB-13C7-43DF-9EE3-54245CA9E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4B232004-E6C1-44F1-9536-98B328E26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5CE02051-3B9A-4511-B684-37EE2DE8BE68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7B756DAE-7528-40CE-A954-BB6A2A3B1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69AC308F-C8C7-4393-A497-49AD0C75BF25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5AB88A6C-070B-4810-81D6-C4D80B086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BC0675D5-3311-42A4-9826-8898821A9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A540C1A1-F6AB-4021-84C0-020A2C1234E7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5" name="Bilde 4">
          <a:extLst>
            <a:ext uri="{FF2B5EF4-FFF2-40B4-BE49-F238E27FC236}">
              <a16:creationId xmlns:a16="http://schemas.microsoft.com/office/drawing/2014/main" id="{83FDB3D1-DF2C-433A-BB5A-A1642415B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6" name="Rektangel: avrundede hjørner 5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B59C20A4-46E8-4AEC-886A-322AD824E165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D7EEE26-B034-4A1A-8635-B9453CC88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2878484E-EBF0-4E4F-B38F-B78DD9B57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DDC05A9-CB7F-4922-A65A-B7B29CA35AE1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DCBBAC96-C96B-415F-8FD2-06393A167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2CBC282B-F495-4567-B83A-C0382C25DD93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D7D4E6CC-76D1-44FD-83A2-EB8AF26239FD}"/>
            </a:ext>
          </a:extLst>
        </xdr:cNvPr>
        <xdr:cNvSpPr/>
      </xdr:nvSpPr>
      <xdr:spPr>
        <a:xfrm>
          <a:off x="0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98B7742-6967-4B32-8907-B4D972553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DE870361-060A-4ADD-ABEA-D1896E8BF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56F8837E-7BFF-45E0-BC2C-E4A5A743EDA8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30D7F715-56B1-4FC1-93A0-67D82A54F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DFBCF15B-7CBD-47E0-8E75-411DD88DC2C8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285750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DB163C28-0561-42B0-8187-CF692D1E556C}"/>
            </a:ext>
          </a:extLst>
        </xdr:cNvPr>
        <xdr:cNvSpPr/>
      </xdr:nvSpPr>
      <xdr:spPr>
        <a:xfrm>
          <a:off x="13601700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285750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5343DF65-672C-43DB-9AF9-F3759DC58D55}"/>
            </a:ext>
          </a:extLst>
        </xdr:cNvPr>
        <xdr:cNvSpPr/>
      </xdr:nvSpPr>
      <xdr:spPr>
        <a:xfrm>
          <a:off x="12525375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2B6A5C0D-9DE1-4360-B129-4DD69E8D5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709" y="757766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D78D6ABB-CBBA-4D92-B74E-CE4A16AB6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0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E5DB3AE4-0A81-4F2F-9E06-F909B09825D1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19</xdr:col>
      <xdr:colOff>730250</xdr:colOff>
      <xdr:row>0</xdr:row>
      <xdr:rowOff>21167</xdr:rowOff>
    </xdr:from>
    <xdr:ext cx="1745721" cy="507471"/>
    <xdr:pic>
      <xdr:nvPicPr>
        <xdr:cNvPr id="5" name="Bilde 4">
          <a:extLst>
            <a:ext uri="{FF2B5EF4-FFF2-40B4-BE49-F238E27FC236}">
              <a16:creationId xmlns:a16="http://schemas.microsoft.com/office/drawing/2014/main" id="{2321A0D7-C9BB-47FC-B8E3-E51B8C968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94250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3EC5EEF-AB15-4BB7-9104-BB0C3AC6B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197F49C6-3FFB-4DAF-8F11-D28206637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54D2250D-F134-4C62-90B5-F12CBBA92F6E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CD820120-B449-4DB7-9760-D1716BDB4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FA19E50-9A76-4F37-9FD8-BD0C83D79025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4DA7B269-DEC0-479F-BBDB-FDBF51414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3EC06D54-BDEA-4C78-B822-A7487F1B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643629A4-DD7F-46EF-ACD1-DB8AD3842553}"/>
            </a:ext>
          </a:extLst>
        </xdr:cNvPr>
        <xdr:cNvSpPr/>
      </xdr:nvSpPr>
      <xdr:spPr>
        <a:xfrm>
          <a:off x="466725" y="7905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11" name="Bilde 10">
          <a:extLst>
            <a:ext uri="{FF2B5EF4-FFF2-40B4-BE49-F238E27FC236}">
              <a16:creationId xmlns:a16="http://schemas.microsoft.com/office/drawing/2014/main" id="{6DD72316-A2A4-44D5-989C-65312EFAF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12" name="Rektangel: avrundede hjørner 11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A964287C-ABC4-434F-B23A-B5DECA6FABEB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6CFE6324-DDD6-406E-AE77-304BE0CC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6BA69E6B-435B-4301-8A4D-AF5B48BCD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786CA2A8-6A8D-453E-870E-D1553D3C2867}"/>
            </a:ext>
          </a:extLst>
        </xdr:cNvPr>
        <xdr:cNvSpPr/>
      </xdr:nvSpPr>
      <xdr:spPr>
        <a:xfrm>
          <a:off x="466725" y="7905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5ED868C8-83D4-48B4-A859-AAEC61AB5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60B50E8-3FCF-4C92-992F-CED07DBAE7D3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535CCD04-677B-41CC-B5FC-12CB44FC6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052451FD-AE57-4D46-BF00-20BC78508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B84E6319-5234-47A1-9000-C7AA92BED41C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1DBD48EF-B63B-4911-BA94-A94DB9708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7BED1D98-934D-436E-8371-69BCCB7D05AE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B2:D2"/>
  <sheetViews>
    <sheetView zoomScaleNormal="100" workbookViewId="0">
      <selection activeCell="F27" sqref="F27"/>
    </sheetView>
  </sheetViews>
  <sheetFormatPr baseColWidth="10" defaultColWidth="11.42578125" defaultRowHeight="15" x14ac:dyDescent="0.25"/>
  <cols>
    <col min="1" max="1" width="11.42578125" style="1"/>
    <col min="2" max="2" width="30.5703125" style="1" customWidth="1"/>
    <col min="3" max="3" width="10.140625" style="1" customWidth="1"/>
    <col min="4" max="4" width="30.5703125" style="1" customWidth="1"/>
    <col min="5" max="5" width="17.28515625" style="1" customWidth="1"/>
    <col min="6" max="6" width="30.5703125" style="1" customWidth="1"/>
    <col min="7" max="16384" width="11.42578125" style="1"/>
  </cols>
  <sheetData>
    <row r="2" spans="2:4" ht="26.25" x14ac:dyDescent="0.4">
      <c r="B2" s="42" t="s">
        <v>95</v>
      </c>
      <c r="C2" s="42"/>
      <c r="D2" s="42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V31"/>
  <sheetViews>
    <sheetView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26" sqref="E26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4.1406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89</v>
      </c>
    </row>
    <row r="3" spans="1:22" ht="21" x14ac:dyDescent="0.35">
      <c r="B3" s="27"/>
    </row>
    <row r="4" spans="1:22" ht="152.25" customHeight="1" x14ac:dyDescent="0.25">
      <c r="A4" s="43" t="s">
        <v>315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" t="s">
        <v>205</v>
      </c>
      <c r="D6" s="3" t="s">
        <v>199</v>
      </c>
      <c r="E6" s="28">
        <f>SUM(F6:T6)</f>
        <v>380</v>
      </c>
      <c r="F6" s="28">
        <v>100</v>
      </c>
      <c r="G6" s="28"/>
      <c r="H6" s="28"/>
      <c r="I6" s="28"/>
      <c r="J6" s="28"/>
      <c r="K6" s="28"/>
      <c r="L6" s="28">
        <v>100</v>
      </c>
      <c r="M6" s="28">
        <v>60</v>
      </c>
      <c r="N6" s="28">
        <v>60</v>
      </c>
      <c r="O6" s="28">
        <v>60</v>
      </c>
      <c r="P6" s="28"/>
      <c r="Q6" s="28"/>
      <c r="R6" s="28"/>
      <c r="S6" s="28"/>
      <c r="T6" s="28"/>
      <c r="U6" s="28"/>
      <c r="V6" s="3">
        <f>+COUNT(F6:T6)</f>
        <v>5</v>
      </c>
    </row>
    <row r="7" spans="1:22" x14ac:dyDescent="0.25">
      <c r="A7" s="9">
        <v>80</v>
      </c>
      <c r="B7" s="3"/>
      <c r="C7" s="35" t="s">
        <v>142</v>
      </c>
      <c r="D7" s="35" t="s">
        <v>11</v>
      </c>
      <c r="E7" s="37">
        <f>SUM(F7:T7)</f>
        <v>980</v>
      </c>
      <c r="F7" s="28">
        <v>80</v>
      </c>
      <c r="G7" s="28"/>
      <c r="H7" s="28">
        <v>80</v>
      </c>
      <c r="I7" s="28">
        <v>100</v>
      </c>
      <c r="J7" s="28">
        <v>80</v>
      </c>
      <c r="K7" s="28">
        <v>80</v>
      </c>
      <c r="L7" s="28">
        <v>100</v>
      </c>
      <c r="M7" s="28">
        <v>100</v>
      </c>
      <c r="N7" s="28">
        <v>80</v>
      </c>
      <c r="O7" s="28">
        <v>80</v>
      </c>
      <c r="P7" s="28">
        <v>100</v>
      </c>
      <c r="Q7" s="28">
        <v>100</v>
      </c>
      <c r="R7" s="28"/>
      <c r="S7" s="28"/>
      <c r="T7" s="28"/>
      <c r="U7" s="28"/>
      <c r="V7" s="3">
        <f t="shared" ref="V7:V30" si="0">+COUNT(F7:T7)</f>
        <v>11</v>
      </c>
    </row>
    <row r="8" spans="1:22" x14ac:dyDescent="0.25">
      <c r="A8" s="9">
        <v>60</v>
      </c>
      <c r="B8" s="3"/>
      <c r="C8" s="35" t="s">
        <v>134</v>
      </c>
      <c r="D8" s="35" t="s">
        <v>31</v>
      </c>
      <c r="E8" s="35">
        <f>SUM(F8:U8)</f>
        <v>251</v>
      </c>
      <c r="F8" s="28">
        <v>60</v>
      </c>
      <c r="G8" s="28"/>
      <c r="H8" s="28"/>
      <c r="I8" s="28"/>
      <c r="J8" s="28">
        <v>32</v>
      </c>
      <c r="K8" s="28">
        <v>45</v>
      </c>
      <c r="L8" s="28">
        <v>40</v>
      </c>
      <c r="M8" s="28">
        <v>29</v>
      </c>
      <c r="N8" s="28"/>
      <c r="O8" s="28"/>
      <c r="P8" s="28"/>
      <c r="Q8" s="28">
        <v>45</v>
      </c>
      <c r="R8" s="28"/>
      <c r="S8" s="28"/>
      <c r="T8" s="28"/>
      <c r="U8" s="28"/>
      <c r="V8" s="3">
        <f t="shared" si="0"/>
        <v>6</v>
      </c>
    </row>
    <row r="9" spans="1:22" x14ac:dyDescent="0.25">
      <c r="A9" s="9">
        <v>50</v>
      </c>
      <c r="B9" s="3"/>
      <c r="C9" s="3" t="s">
        <v>206</v>
      </c>
      <c r="D9" s="3" t="s">
        <v>199</v>
      </c>
      <c r="E9" s="28">
        <f>SUM(F9:T9)</f>
        <v>169</v>
      </c>
      <c r="F9" s="28">
        <v>50</v>
      </c>
      <c r="G9" s="28"/>
      <c r="H9" s="28"/>
      <c r="I9" s="28"/>
      <c r="J9" s="28">
        <v>24</v>
      </c>
      <c r="K9" s="28"/>
      <c r="L9" s="28">
        <v>50</v>
      </c>
      <c r="M9" s="28">
        <v>45</v>
      </c>
      <c r="N9" s="28"/>
      <c r="O9" s="28"/>
      <c r="P9" s="28"/>
      <c r="Q9" s="28"/>
      <c r="R9" s="28"/>
      <c r="S9" s="28"/>
      <c r="T9" s="28"/>
      <c r="U9" s="28"/>
      <c r="V9" s="3">
        <f t="shared" si="0"/>
        <v>4</v>
      </c>
    </row>
    <row r="10" spans="1:22" x14ac:dyDescent="0.25">
      <c r="A10" s="9">
        <v>45</v>
      </c>
      <c r="B10" s="3"/>
      <c r="C10" s="35" t="s">
        <v>133</v>
      </c>
      <c r="D10" s="35" t="s">
        <v>202</v>
      </c>
      <c r="E10" s="37">
        <f>SUM(F10:T10)</f>
        <v>321</v>
      </c>
      <c r="F10" s="28">
        <v>45</v>
      </c>
      <c r="G10" s="28"/>
      <c r="H10" s="28">
        <v>36</v>
      </c>
      <c r="I10" s="28">
        <v>100</v>
      </c>
      <c r="J10" s="28"/>
      <c r="K10" s="28">
        <v>26</v>
      </c>
      <c r="L10" s="28">
        <v>36</v>
      </c>
      <c r="M10" s="28">
        <v>20</v>
      </c>
      <c r="N10" s="28"/>
      <c r="O10" s="28"/>
      <c r="P10" s="28">
        <v>29</v>
      </c>
      <c r="Q10" s="28">
        <v>29</v>
      </c>
      <c r="R10" s="28"/>
      <c r="S10" s="28"/>
      <c r="T10" s="28"/>
      <c r="U10" s="28"/>
      <c r="V10" s="3">
        <f t="shared" si="0"/>
        <v>8</v>
      </c>
    </row>
    <row r="11" spans="1:22" x14ac:dyDescent="0.25">
      <c r="A11" s="9">
        <v>40</v>
      </c>
      <c r="B11" s="3"/>
      <c r="C11" s="35" t="s">
        <v>237</v>
      </c>
      <c r="D11" s="35" t="s">
        <v>11</v>
      </c>
      <c r="E11" s="37">
        <f>SUM(F11:T11)</f>
        <v>600</v>
      </c>
      <c r="F11" s="28"/>
      <c r="G11" s="28"/>
      <c r="H11" s="28">
        <v>100</v>
      </c>
      <c r="I11" s="28">
        <v>100</v>
      </c>
      <c r="J11" s="28">
        <v>100</v>
      </c>
      <c r="K11" s="28">
        <v>100</v>
      </c>
      <c r="L11" s="28"/>
      <c r="M11" s="28"/>
      <c r="N11" s="28">
        <v>100</v>
      </c>
      <c r="O11" s="28">
        <v>100</v>
      </c>
      <c r="P11" s="28"/>
      <c r="Q11" s="28"/>
      <c r="R11" s="28"/>
      <c r="S11" s="28"/>
      <c r="T11" s="28"/>
      <c r="U11" s="28"/>
      <c r="V11" s="3">
        <f t="shared" si="0"/>
        <v>6</v>
      </c>
    </row>
    <row r="12" spans="1:22" x14ac:dyDescent="0.25">
      <c r="A12" s="9">
        <v>36</v>
      </c>
      <c r="B12" s="3"/>
      <c r="C12" s="35" t="s">
        <v>143</v>
      </c>
      <c r="D12" s="35" t="s">
        <v>202</v>
      </c>
      <c r="E12" s="35">
        <f>SUM(F12:U12)</f>
        <v>430</v>
      </c>
      <c r="G12" s="28"/>
      <c r="H12" s="28">
        <v>60</v>
      </c>
      <c r="I12" s="28">
        <v>100</v>
      </c>
      <c r="J12" s="28"/>
      <c r="K12" s="28">
        <v>50</v>
      </c>
      <c r="L12" s="28">
        <v>60</v>
      </c>
      <c r="M12" s="28">
        <v>40</v>
      </c>
      <c r="N12" s="28"/>
      <c r="O12" s="28"/>
      <c r="P12" s="28">
        <v>60</v>
      </c>
      <c r="Q12" s="28">
        <v>60</v>
      </c>
      <c r="R12" s="28"/>
      <c r="S12" s="28"/>
      <c r="T12" s="28"/>
      <c r="U12" s="28"/>
      <c r="V12" s="3">
        <f t="shared" si="0"/>
        <v>7</v>
      </c>
    </row>
    <row r="13" spans="1:22" x14ac:dyDescent="0.25">
      <c r="A13" s="9">
        <v>32</v>
      </c>
      <c r="B13" s="3"/>
      <c r="C13" s="35" t="s">
        <v>132</v>
      </c>
      <c r="D13" s="35" t="s">
        <v>11</v>
      </c>
      <c r="E13" s="37">
        <f>SUM(F13:T13)</f>
        <v>512</v>
      </c>
      <c r="F13" s="28"/>
      <c r="G13" s="28"/>
      <c r="H13" s="28">
        <v>50</v>
      </c>
      <c r="I13" s="28">
        <v>100</v>
      </c>
      <c r="J13" s="28"/>
      <c r="K13" s="28"/>
      <c r="L13" s="28">
        <v>80</v>
      </c>
      <c r="M13" s="28">
        <v>32</v>
      </c>
      <c r="N13" s="28">
        <v>50</v>
      </c>
      <c r="O13" s="28">
        <v>50</v>
      </c>
      <c r="P13" s="28">
        <v>50</v>
      </c>
      <c r="Q13" s="28"/>
      <c r="R13" s="28"/>
      <c r="S13" s="28">
        <v>100</v>
      </c>
      <c r="T13" s="28"/>
      <c r="U13" s="28"/>
      <c r="V13" s="3">
        <f t="shared" si="0"/>
        <v>8</v>
      </c>
    </row>
    <row r="14" spans="1:22" x14ac:dyDescent="0.25">
      <c r="A14" s="9">
        <v>29</v>
      </c>
      <c r="B14" s="3"/>
      <c r="C14" s="35" t="s">
        <v>145</v>
      </c>
      <c r="D14" s="35" t="s">
        <v>202</v>
      </c>
      <c r="E14" s="37">
        <f>SUM(F14:T14)</f>
        <v>171</v>
      </c>
      <c r="F14" s="28"/>
      <c r="G14" s="28"/>
      <c r="H14" s="28">
        <v>45</v>
      </c>
      <c r="I14" s="28"/>
      <c r="J14" s="28"/>
      <c r="K14" s="28"/>
      <c r="L14" s="31">
        <v>36</v>
      </c>
      <c r="M14" s="28"/>
      <c r="N14" s="28">
        <v>45</v>
      </c>
      <c r="O14" s="28">
        <v>45</v>
      </c>
      <c r="P14" s="28"/>
      <c r="Q14" s="28"/>
      <c r="R14" s="28"/>
      <c r="S14" s="28"/>
      <c r="T14" s="28"/>
      <c r="U14" s="28"/>
      <c r="V14" s="3">
        <f t="shared" si="0"/>
        <v>4</v>
      </c>
    </row>
    <row r="15" spans="1:22" x14ac:dyDescent="0.25">
      <c r="A15" s="9">
        <v>26</v>
      </c>
      <c r="B15" s="3"/>
      <c r="C15" s="3" t="s">
        <v>238</v>
      </c>
      <c r="D15" s="3" t="s">
        <v>239</v>
      </c>
      <c r="E15" s="3">
        <f>SUM(F15:U15)</f>
        <v>290</v>
      </c>
      <c r="F15" s="28"/>
      <c r="G15" s="28"/>
      <c r="H15" s="28">
        <v>40</v>
      </c>
      <c r="I15" s="28">
        <v>100</v>
      </c>
      <c r="J15" s="28">
        <v>50</v>
      </c>
      <c r="K15" s="28"/>
      <c r="L15" s="31"/>
      <c r="M15" s="28"/>
      <c r="N15" s="28"/>
      <c r="O15" s="28"/>
      <c r="P15" s="31"/>
      <c r="Q15" s="31"/>
      <c r="R15" s="31">
        <v>100</v>
      </c>
      <c r="S15" s="31"/>
      <c r="T15" s="31"/>
      <c r="U15" s="31"/>
      <c r="V15" s="3">
        <f t="shared" si="0"/>
        <v>4</v>
      </c>
    </row>
    <row r="16" spans="1:22" x14ac:dyDescent="0.25">
      <c r="A16" s="9">
        <v>24</v>
      </c>
      <c r="B16" s="3"/>
      <c r="C16" s="35" t="s">
        <v>147</v>
      </c>
      <c r="D16" s="35" t="s">
        <v>31</v>
      </c>
      <c r="E16" s="37">
        <f>SUM(F16:T16)</f>
        <v>410</v>
      </c>
      <c r="F16" s="28"/>
      <c r="G16" s="28"/>
      <c r="H16" s="28"/>
      <c r="I16" s="28"/>
      <c r="J16" s="28">
        <v>60</v>
      </c>
      <c r="K16" s="28">
        <v>60</v>
      </c>
      <c r="L16" s="31">
        <v>80</v>
      </c>
      <c r="M16" s="28">
        <v>50</v>
      </c>
      <c r="N16" s="28"/>
      <c r="O16" s="28"/>
      <c r="P16" s="31">
        <v>80</v>
      </c>
      <c r="Q16" s="31">
        <v>80</v>
      </c>
      <c r="R16" s="31"/>
      <c r="S16" s="31"/>
      <c r="T16" s="31"/>
      <c r="U16" s="31"/>
      <c r="V16" s="3">
        <f t="shared" si="0"/>
        <v>6</v>
      </c>
    </row>
    <row r="17" spans="1:22" x14ac:dyDescent="0.25">
      <c r="A17" s="9">
        <v>22</v>
      </c>
      <c r="B17" s="3"/>
      <c r="C17" s="35" t="s">
        <v>254</v>
      </c>
      <c r="D17" s="35" t="s">
        <v>11</v>
      </c>
      <c r="E17" s="37">
        <f>SUM(F17:T17)</f>
        <v>310</v>
      </c>
      <c r="F17" s="28"/>
      <c r="G17" s="28"/>
      <c r="H17" s="28"/>
      <c r="I17" s="28">
        <v>100</v>
      </c>
      <c r="J17" s="28">
        <v>45</v>
      </c>
      <c r="K17" s="28">
        <v>40</v>
      </c>
      <c r="L17" s="31">
        <v>45</v>
      </c>
      <c r="M17" s="28"/>
      <c r="N17" s="28"/>
      <c r="O17" s="28"/>
      <c r="P17" s="31"/>
      <c r="Q17" s="31"/>
      <c r="R17" s="31"/>
      <c r="S17" s="31">
        <v>80</v>
      </c>
      <c r="T17" s="31"/>
      <c r="U17" s="31"/>
      <c r="V17" s="3">
        <f t="shared" si="0"/>
        <v>5</v>
      </c>
    </row>
    <row r="18" spans="1:22" x14ac:dyDescent="0.25">
      <c r="A18" s="9">
        <v>20</v>
      </c>
      <c r="B18" s="3"/>
      <c r="C18" s="36" t="s">
        <v>170</v>
      </c>
      <c r="D18" s="36" t="s">
        <v>11</v>
      </c>
      <c r="E18" s="37">
        <f>SUM(F18:T18)</f>
        <v>131</v>
      </c>
      <c r="F18" s="29"/>
      <c r="G18" s="31"/>
      <c r="H18" s="28"/>
      <c r="I18" s="28"/>
      <c r="J18" s="28">
        <v>26</v>
      </c>
      <c r="K18" s="28">
        <v>36</v>
      </c>
      <c r="L18" s="31">
        <v>45</v>
      </c>
      <c r="M18" s="28">
        <v>24</v>
      </c>
      <c r="N18" s="28"/>
      <c r="O18" s="28"/>
      <c r="P18" s="31"/>
      <c r="Q18" s="31"/>
      <c r="R18" s="31"/>
      <c r="S18" s="31"/>
      <c r="T18" s="31"/>
      <c r="U18" s="31"/>
      <c r="V18" s="3">
        <f t="shared" si="0"/>
        <v>4</v>
      </c>
    </row>
    <row r="19" spans="1:22" x14ac:dyDescent="0.25">
      <c r="A19" s="9">
        <v>18</v>
      </c>
      <c r="B19" s="3"/>
      <c r="C19" s="36" t="s">
        <v>255</v>
      </c>
      <c r="D19" s="36" t="s">
        <v>11</v>
      </c>
      <c r="E19" s="35">
        <f>SUM(F19:U19)</f>
        <v>439</v>
      </c>
      <c r="F19" s="31"/>
      <c r="G19" s="28"/>
      <c r="H19" s="28"/>
      <c r="I19" s="28">
        <v>100</v>
      </c>
      <c r="J19" s="28">
        <v>36</v>
      </c>
      <c r="K19" s="28">
        <v>32</v>
      </c>
      <c r="L19" s="31">
        <v>60</v>
      </c>
      <c r="M19" s="28">
        <v>36</v>
      </c>
      <c r="N19" s="28">
        <v>40</v>
      </c>
      <c r="O19" s="28">
        <v>40</v>
      </c>
      <c r="P19" s="31">
        <v>45</v>
      </c>
      <c r="Q19" s="31">
        <v>50</v>
      </c>
      <c r="R19" s="31"/>
      <c r="S19" s="31"/>
      <c r="T19" s="31"/>
      <c r="U19" s="31"/>
      <c r="V19" s="3">
        <f t="shared" si="0"/>
        <v>9</v>
      </c>
    </row>
    <row r="20" spans="1:22" x14ac:dyDescent="0.25">
      <c r="A20" s="9">
        <v>16</v>
      </c>
      <c r="B20" s="3"/>
      <c r="C20" s="36" t="s">
        <v>256</v>
      </c>
      <c r="D20" s="36" t="s">
        <v>11</v>
      </c>
      <c r="E20" s="36">
        <f>SUM(F20:U20)</f>
        <v>134</v>
      </c>
      <c r="F20" s="31"/>
      <c r="G20" s="31"/>
      <c r="H20" s="31"/>
      <c r="I20" s="31"/>
      <c r="J20" s="31">
        <v>29</v>
      </c>
      <c r="K20" s="31">
        <v>29</v>
      </c>
      <c r="L20" s="31"/>
      <c r="M20" s="28"/>
      <c r="N20" s="28"/>
      <c r="O20" s="28"/>
      <c r="P20" s="31">
        <v>40</v>
      </c>
      <c r="Q20" s="31">
        <v>36</v>
      </c>
      <c r="R20" s="31"/>
      <c r="S20" s="31"/>
      <c r="T20" s="31"/>
      <c r="U20" s="31"/>
      <c r="V20" s="3">
        <f t="shared" si="0"/>
        <v>4</v>
      </c>
    </row>
    <row r="21" spans="1:22" x14ac:dyDescent="0.25">
      <c r="A21" s="9">
        <v>15</v>
      </c>
      <c r="B21" s="3"/>
      <c r="C21" s="36" t="s">
        <v>169</v>
      </c>
      <c r="D21" s="36" t="s">
        <v>31</v>
      </c>
      <c r="E21" s="38">
        <f>SUM(F21:T21)</f>
        <v>88</v>
      </c>
      <c r="F21" s="31"/>
      <c r="G21" s="31"/>
      <c r="H21" s="31"/>
      <c r="I21" s="31"/>
      <c r="J21" s="31"/>
      <c r="K21" s="31">
        <v>24</v>
      </c>
      <c r="L21" s="31"/>
      <c r="M21" s="28"/>
      <c r="N21" s="29"/>
      <c r="O21" s="28"/>
      <c r="P21" s="31">
        <v>32</v>
      </c>
      <c r="Q21" s="31">
        <v>32</v>
      </c>
      <c r="R21" s="31"/>
      <c r="S21" s="31"/>
      <c r="T21" s="31"/>
      <c r="U21" s="31"/>
      <c r="V21" s="3">
        <f t="shared" si="0"/>
        <v>3</v>
      </c>
    </row>
    <row r="22" spans="1:22" x14ac:dyDescent="0.25">
      <c r="A22" s="9">
        <v>14</v>
      </c>
      <c r="B22" s="3"/>
      <c r="C22" s="30" t="s">
        <v>260</v>
      </c>
      <c r="D22" s="30" t="s">
        <v>199</v>
      </c>
      <c r="E22" s="31">
        <f>SUM(F22:T22)</f>
        <v>130</v>
      </c>
      <c r="F22" s="31"/>
      <c r="G22" s="31"/>
      <c r="H22" s="31"/>
      <c r="I22" s="31"/>
      <c r="J22" s="31"/>
      <c r="K22" s="31"/>
      <c r="L22" s="31">
        <v>32</v>
      </c>
      <c r="M22" s="28">
        <v>26</v>
      </c>
      <c r="N22" s="28">
        <v>36</v>
      </c>
      <c r="O22" s="28">
        <v>36</v>
      </c>
      <c r="P22" s="31"/>
      <c r="Q22" s="31"/>
      <c r="R22" s="31"/>
      <c r="S22" s="31"/>
      <c r="T22" s="31"/>
      <c r="U22" s="31"/>
      <c r="V22" s="3">
        <f t="shared" si="0"/>
        <v>4</v>
      </c>
    </row>
    <row r="23" spans="1:22" x14ac:dyDescent="0.25">
      <c r="A23" s="9">
        <v>13</v>
      </c>
      <c r="B23" s="3"/>
      <c r="C23" s="30" t="s">
        <v>261</v>
      </c>
      <c r="D23" s="30" t="s">
        <v>199</v>
      </c>
      <c r="E23" s="31">
        <f>SUM(F23:T23)</f>
        <v>115</v>
      </c>
      <c r="F23" s="31"/>
      <c r="G23" s="31"/>
      <c r="H23" s="31"/>
      <c r="I23" s="31"/>
      <c r="J23" s="31"/>
      <c r="K23" s="31"/>
      <c r="L23" s="31">
        <v>29</v>
      </c>
      <c r="M23" s="28">
        <v>22</v>
      </c>
      <c r="N23" s="28">
        <v>32</v>
      </c>
      <c r="O23" s="28">
        <v>32</v>
      </c>
      <c r="P23" s="31"/>
      <c r="Q23" s="31"/>
      <c r="R23" s="31"/>
      <c r="S23" s="31"/>
      <c r="T23" s="31"/>
      <c r="U23" s="31"/>
      <c r="V23" s="3">
        <f t="shared" si="0"/>
        <v>4</v>
      </c>
    </row>
    <row r="24" spans="1:22" x14ac:dyDescent="0.25">
      <c r="A24" s="9">
        <v>12</v>
      </c>
      <c r="B24" s="3"/>
      <c r="C24" s="30" t="s">
        <v>262</v>
      </c>
      <c r="D24" s="30" t="s">
        <v>199</v>
      </c>
      <c r="E24" s="31">
        <f>SUM(F24:T24)</f>
        <v>120</v>
      </c>
      <c r="F24" s="31"/>
      <c r="G24" s="31"/>
      <c r="H24" s="31"/>
      <c r="I24" s="31"/>
      <c r="J24" s="31"/>
      <c r="K24" s="31"/>
      <c r="L24" s="31">
        <v>40</v>
      </c>
      <c r="M24" s="28">
        <v>80</v>
      </c>
      <c r="N24" s="28"/>
      <c r="O24" s="28"/>
      <c r="P24" s="31"/>
      <c r="Q24" s="31"/>
      <c r="R24" s="31"/>
      <c r="S24" s="31"/>
      <c r="T24" s="31"/>
      <c r="U24" s="28"/>
      <c r="V24" s="3">
        <f t="shared" si="0"/>
        <v>2</v>
      </c>
    </row>
    <row r="25" spans="1:22" x14ac:dyDescent="0.25">
      <c r="A25" s="9">
        <v>11</v>
      </c>
      <c r="B25" s="3"/>
      <c r="C25" s="36" t="s">
        <v>295</v>
      </c>
      <c r="D25" s="36" t="s">
        <v>31</v>
      </c>
      <c r="E25" s="38">
        <f>SUM(F25:T25)</f>
        <v>166</v>
      </c>
      <c r="F25" s="31"/>
      <c r="G25" s="31"/>
      <c r="H25" s="31"/>
      <c r="I25" s="31"/>
      <c r="J25" s="31">
        <v>40</v>
      </c>
      <c r="K25" s="31"/>
      <c r="L25" s="31">
        <v>50</v>
      </c>
      <c r="M25" s="28"/>
      <c r="N25" s="28"/>
      <c r="O25" s="28"/>
      <c r="P25" s="31">
        <v>36</v>
      </c>
      <c r="Q25" s="31">
        <v>40</v>
      </c>
      <c r="R25" s="31"/>
      <c r="S25" s="31"/>
      <c r="T25" s="31"/>
      <c r="U25" s="28"/>
      <c r="V25" s="3">
        <f t="shared" si="0"/>
        <v>4</v>
      </c>
    </row>
    <row r="26" spans="1:22" x14ac:dyDescent="0.25">
      <c r="A26" s="9">
        <v>10</v>
      </c>
      <c r="B26" s="3"/>
      <c r="C26" s="36" t="s">
        <v>333</v>
      </c>
      <c r="D26" s="36" t="s">
        <v>101</v>
      </c>
      <c r="E26" s="30">
        <f t="shared" ref="E26:E27" si="1">+SUM(F26:T26)</f>
        <v>60</v>
      </c>
      <c r="F26" s="30"/>
      <c r="G26" s="30"/>
      <c r="H26" s="30"/>
      <c r="I26" s="30"/>
      <c r="J26" s="30"/>
      <c r="K26" s="30"/>
      <c r="L26" s="30"/>
      <c r="M26" s="3"/>
      <c r="N26" s="3"/>
      <c r="O26" s="3"/>
      <c r="P26" s="30"/>
      <c r="Q26" s="30"/>
      <c r="R26" s="30"/>
      <c r="S26" s="30">
        <v>60</v>
      </c>
      <c r="T26" s="30"/>
      <c r="U26" s="3"/>
      <c r="V26" s="3">
        <f t="shared" si="0"/>
        <v>1</v>
      </c>
    </row>
    <row r="27" spans="1:22" x14ac:dyDescent="0.25">
      <c r="A27" s="9">
        <v>9</v>
      </c>
      <c r="B27" s="3"/>
      <c r="C27" s="30"/>
      <c r="D27" s="30"/>
      <c r="E27" s="30">
        <f t="shared" si="1"/>
        <v>0</v>
      </c>
      <c r="F27" s="30"/>
      <c r="G27" s="30"/>
      <c r="H27" s="30"/>
      <c r="I27" s="30"/>
      <c r="J27" s="30"/>
      <c r="K27" s="30"/>
      <c r="L27" s="30"/>
      <c r="M27" s="3"/>
      <c r="N27" s="3"/>
      <c r="O27" s="3"/>
      <c r="P27" s="3"/>
      <c r="Q27" s="3"/>
      <c r="R27" s="3"/>
      <c r="S27" s="3"/>
      <c r="T27" s="3"/>
      <c r="U27" s="3"/>
      <c r="V27" s="3">
        <f t="shared" si="0"/>
        <v>0</v>
      </c>
    </row>
    <row r="28" spans="1:22" x14ac:dyDescent="0.25">
      <c r="A28" s="9">
        <v>8</v>
      </c>
      <c r="B28" s="3"/>
      <c r="C28" s="30"/>
      <c r="D28" s="30"/>
      <c r="E28" s="30">
        <f t="shared" ref="E28:E30" si="2">+SUM(F28:T28)</f>
        <v>0</v>
      </c>
      <c r="F28" s="30"/>
      <c r="G28" s="30"/>
      <c r="H28" s="30"/>
      <c r="I28" s="30"/>
      <c r="J28" s="30"/>
      <c r="K28" s="30"/>
      <c r="L28" s="30"/>
      <c r="M28" s="3"/>
      <c r="N28" s="3"/>
      <c r="O28" s="3"/>
      <c r="P28" s="3"/>
      <c r="Q28" s="3"/>
      <c r="R28" s="3"/>
      <c r="S28" s="3"/>
      <c r="T28" s="3"/>
      <c r="U28" s="3"/>
      <c r="V28" s="3">
        <f t="shared" si="0"/>
        <v>0</v>
      </c>
    </row>
    <row r="29" spans="1:22" x14ac:dyDescent="0.25">
      <c r="A29" s="9">
        <v>7</v>
      </c>
      <c r="B29" s="3"/>
      <c r="C29" s="30"/>
      <c r="D29" s="30"/>
      <c r="E29" s="30">
        <f t="shared" si="2"/>
        <v>0</v>
      </c>
      <c r="F29" s="30"/>
      <c r="G29" s="30"/>
      <c r="H29" s="30"/>
      <c r="I29" s="30"/>
      <c r="J29" s="30"/>
      <c r="K29" s="30"/>
      <c r="L29" s="30"/>
      <c r="M29" s="3"/>
      <c r="N29" s="3"/>
      <c r="O29" s="3"/>
      <c r="P29" s="3"/>
      <c r="Q29" s="3"/>
      <c r="R29" s="3"/>
      <c r="S29" s="3"/>
      <c r="T29" s="3"/>
      <c r="U29" s="3"/>
      <c r="V29" s="3">
        <f t="shared" si="0"/>
        <v>0</v>
      </c>
    </row>
    <row r="30" spans="1:22" x14ac:dyDescent="0.25">
      <c r="A30" s="9">
        <v>6</v>
      </c>
      <c r="B30" s="3"/>
      <c r="C30" s="30"/>
      <c r="D30" s="30"/>
      <c r="E30" s="30">
        <f t="shared" si="2"/>
        <v>0</v>
      </c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 t="shared" si="0"/>
        <v>0</v>
      </c>
    </row>
    <row r="31" spans="1:22" x14ac:dyDescent="0.25"/>
  </sheetData>
  <sortState xmlns:xlrd2="http://schemas.microsoft.com/office/spreadsheetml/2017/richdata2" ref="C6:U22">
    <sortCondition descending="1" ref="E6:E22"/>
  </sortState>
  <mergeCells count="1">
    <mergeCell ref="A4:E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V23"/>
  <sheetViews>
    <sheetView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17" sqref="E17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5.425781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84</v>
      </c>
    </row>
    <row r="3" spans="1:22" ht="21" x14ac:dyDescent="0.35">
      <c r="B3" s="27"/>
    </row>
    <row r="4" spans="1:22" ht="157.5" customHeight="1" x14ac:dyDescent="0.25">
      <c r="A4" s="43" t="s">
        <v>316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5" t="s">
        <v>149</v>
      </c>
      <c r="D6" s="35" t="s">
        <v>18</v>
      </c>
      <c r="E6" s="35">
        <f t="shared" ref="E6:E17" si="0">SUM(F6:T6)</f>
        <v>880</v>
      </c>
      <c r="F6" s="3">
        <v>100</v>
      </c>
      <c r="G6" s="3"/>
      <c r="H6" s="3">
        <v>100</v>
      </c>
      <c r="I6" s="3">
        <v>100</v>
      </c>
      <c r="J6" s="3">
        <v>100</v>
      </c>
      <c r="K6" s="3">
        <v>80</v>
      </c>
      <c r="L6" s="3">
        <v>100</v>
      </c>
      <c r="M6" s="3">
        <v>100</v>
      </c>
      <c r="N6" s="3"/>
      <c r="O6" s="3"/>
      <c r="P6" s="3">
        <v>100</v>
      </c>
      <c r="Q6" s="3">
        <v>100</v>
      </c>
      <c r="R6" s="3"/>
      <c r="S6" s="3"/>
      <c r="T6" s="3"/>
      <c r="U6" s="3"/>
      <c r="V6" s="3">
        <f>+COUNT(F6:T6)</f>
        <v>9</v>
      </c>
    </row>
    <row r="7" spans="1:22" x14ac:dyDescent="0.25">
      <c r="A7" s="9">
        <v>80</v>
      </c>
      <c r="B7" s="3"/>
      <c r="C7" s="35" t="s">
        <v>148</v>
      </c>
      <c r="D7" s="35" t="s">
        <v>100</v>
      </c>
      <c r="E7" s="35">
        <f t="shared" si="0"/>
        <v>760</v>
      </c>
      <c r="F7" s="3">
        <v>80</v>
      </c>
      <c r="G7" s="3"/>
      <c r="H7" s="3">
        <v>80</v>
      </c>
      <c r="I7" s="3"/>
      <c r="J7" s="3">
        <v>80</v>
      </c>
      <c r="K7" s="3">
        <v>100</v>
      </c>
      <c r="L7" s="3">
        <v>80</v>
      </c>
      <c r="M7" s="3">
        <v>80</v>
      </c>
      <c r="N7" s="3"/>
      <c r="O7" s="3">
        <v>100</v>
      </c>
      <c r="P7" s="3">
        <v>80</v>
      </c>
      <c r="Q7" s="3">
        <v>80</v>
      </c>
      <c r="R7" s="3"/>
      <c r="S7" s="3"/>
      <c r="T7" s="3"/>
      <c r="U7" s="3"/>
      <c r="V7" s="3">
        <f t="shared" ref="V7:V23" si="1">+COUNT(F7:T7)</f>
        <v>9</v>
      </c>
    </row>
    <row r="8" spans="1:22" x14ac:dyDescent="0.25">
      <c r="A8" s="9">
        <v>60</v>
      </c>
      <c r="B8" s="3"/>
      <c r="C8" s="3" t="s">
        <v>221</v>
      </c>
      <c r="D8" s="3" t="s">
        <v>54</v>
      </c>
      <c r="E8" s="3">
        <f t="shared" si="0"/>
        <v>360</v>
      </c>
      <c r="F8" s="3">
        <v>60</v>
      </c>
      <c r="G8" s="3"/>
      <c r="H8" s="3"/>
      <c r="I8" s="3"/>
      <c r="J8" s="3"/>
      <c r="K8" s="3"/>
      <c r="L8" s="3">
        <v>100</v>
      </c>
      <c r="M8" s="3">
        <v>60</v>
      </c>
      <c r="N8" s="3">
        <v>80</v>
      </c>
      <c r="O8" s="3">
        <v>60</v>
      </c>
      <c r="P8" s="3"/>
      <c r="Q8" s="3"/>
      <c r="R8" s="3"/>
      <c r="S8" s="3"/>
      <c r="T8" s="3"/>
      <c r="U8" s="3"/>
      <c r="V8" s="3">
        <f t="shared" si="1"/>
        <v>5</v>
      </c>
    </row>
    <row r="9" spans="1:22" x14ac:dyDescent="0.25">
      <c r="A9" s="9">
        <v>50</v>
      </c>
      <c r="B9" s="3"/>
      <c r="C9" s="3" t="s">
        <v>222</v>
      </c>
      <c r="D9" s="3" t="s">
        <v>54</v>
      </c>
      <c r="E9" s="3">
        <f t="shared" si="0"/>
        <v>320</v>
      </c>
      <c r="F9" s="3">
        <v>50</v>
      </c>
      <c r="G9" s="3"/>
      <c r="H9" s="3"/>
      <c r="I9" s="3"/>
      <c r="J9" s="3"/>
      <c r="K9" s="3"/>
      <c r="L9" s="3">
        <v>80</v>
      </c>
      <c r="M9" s="3">
        <v>50</v>
      </c>
      <c r="N9" s="3">
        <v>100</v>
      </c>
      <c r="O9" s="3">
        <v>40</v>
      </c>
      <c r="P9" s="3"/>
      <c r="Q9" s="3"/>
      <c r="R9" s="3"/>
      <c r="S9" s="3"/>
      <c r="T9" s="3"/>
      <c r="U9" s="3"/>
      <c r="V9" s="3">
        <f t="shared" si="1"/>
        <v>5</v>
      </c>
    </row>
    <row r="10" spans="1:22" x14ac:dyDescent="0.25">
      <c r="A10" s="9">
        <v>45</v>
      </c>
      <c r="B10" s="3"/>
      <c r="C10" s="3" t="s">
        <v>223</v>
      </c>
      <c r="D10" s="3" t="s">
        <v>224</v>
      </c>
      <c r="E10" s="3">
        <f t="shared" si="0"/>
        <v>255</v>
      </c>
      <c r="F10" s="3">
        <v>45</v>
      </c>
      <c r="G10" s="3"/>
      <c r="H10" s="3"/>
      <c r="I10" s="3"/>
      <c r="J10" s="3"/>
      <c r="K10" s="3"/>
      <c r="L10" s="3">
        <v>60</v>
      </c>
      <c r="M10" s="3">
        <v>45</v>
      </c>
      <c r="N10" s="3">
        <v>60</v>
      </c>
      <c r="O10" s="3">
        <v>45</v>
      </c>
      <c r="P10" s="3"/>
      <c r="Q10" s="3"/>
      <c r="R10" s="3"/>
      <c r="S10" s="3"/>
      <c r="T10" s="3"/>
      <c r="U10" s="3"/>
      <c r="V10" s="3">
        <f t="shared" si="1"/>
        <v>5</v>
      </c>
    </row>
    <row r="11" spans="1:22" x14ac:dyDescent="0.25">
      <c r="A11" s="9">
        <v>40</v>
      </c>
      <c r="B11" s="3"/>
      <c r="C11" s="3" t="s">
        <v>225</v>
      </c>
      <c r="D11" s="3" t="s">
        <v>54</v>
      </c>
      <c r="E11" s="3">
        <f t="shared" si="0"/>
        <v>212</v>
      </c>
      <c r="F11" s="3">
        <v>40</v>
      </c>
      <c r="G11" s="3"/>
      <c r="H11" s="3"/>
      <c r="I11" s="3"/>
      <c r="J11" s="3"/>
      <c r="K11" s="3"/>
      <c r="L11" s="3">
        <v>60</v>
      </c>
      <c r="M11" s="3">
        <v>36</v>
      </c>
      <c r="N11" s="3">
        <v>40</v>
      </c>
      <c r="O11" s="3">
        <v>36</v>
      </c>
      <c r="P11" s="30"/>
      <c r="Q11" s="30"/>
      <c r="R11" s="30"/>
      <c r="S11" s="30"/>
      <c r="T11" s="30"/>
      <c r="U11" s="3"/>
      <c r="V11" s="3">
        <f t="shared" si="1"/>
        <v>5</v>
      </c>
    </row>
    <row r="12" spans="1:22" x14ac:dyDescent="0.25">
      <c r="A12" s="9">
        <v>36</v>
      </c>
      <c r="B12" s="3"/>
      <c r="C12" s="3" t="s">
        <v>226</v>
      </c>
      <c r="D12" s="3" t="s">
        <v>224</v>
      </c>
      <c r="E12" s="3">
        <f t="shared" si="0"/>
        <v>221</v>
      </c>
      <c r="F12" s="3">
        <v>36</v>
      </c>
      <c r="G12" s="3"/>
      <c r="H12" s="3"/>
      <c r="I12" s="3"/>
      <c r="J12" s="3"/>
      <c r="K12" s="3"/>
      <c r="L12" s="3">
        <v>50</v>
      </c>
      <c r="M12" s="3">
        <v>40</v>
      </c>
      <c r="N12" s="3">
        <v>45</v>
      </c>
      <c r="O12" s="3">
        <v>50</v>
      </c>
      <c r="P12" s="30"/>
      <c r="Q12" s="30"/>
      <c r="R12" s="30"/>
      <c r="S12" s="30"/>
      <c r="T12" s="30"/>
      <c r="U12" s="3"/>
      <c r="V12" s="3">
        <f t="shared" si="1"/>
        <v>5</v>
      </c>
    </row>
    <row r="13" spans="1:22" x14ac:dyDescent="0.25">
      <c r="A13" s="9">
        <v>32</v>
      </c>
      <c r="B13" s="3"/>
      <c r="C13" s="35" t="s">
        <v>138</v>
      </c>
      <c r="D13" s="35" t="s">
        <v>11</v>
      </c>
      <c r="E13" s="36">
        <f t="shared" si="0"/>
        <v>308</v>
      </c>
      <c r="F13" s="3">
        <v>32</v>
      </c>
      <c r="G13" s="25"/>
      <c r="H13" s="30">
        <v>60</v>
      </c>
      <c r="I13" s="25"/>
      <c r="J13" s="30"/>
      <c r="K13" s="30">
        <v>45</v>
      </c>
      <c r="L13" s="30">
        <v>50</v>
      </c>
      <c r="M13" s="30">
        <v>29</v>
      </c>
      <c r="N13" s="30">
        <v>32</v>
      </c>
      <c r="O13" s="30"/>
      <c r="P13" s="30">
        <v>60</v>
      </c>
      <c r="Q13" s="30"/>
      <c r="R13" s="30"/>
      <c r="S13" s="30"/>
      <c r="T13" s="30"/>
      <c r="U13" s="3"/>
      <c r="V13" s="3">
        <f t="shared" si="1"/>
        <v>7</v>
      </c>
    </row>
    <row r="14" spans="1:22" x14ac:dyDescent="0.25">
      <c r="A14" s="9">
        <v>29</v>
      </c>
      <c r="B14" s="25"/>
      <c r="C14" s="35" t="s">
        <v>153</v>
      </c>
      <c r="D14" s="35" t="s">
        <v>56</v>
      </c>
      <c r="E14" s="36">
        <f t="shared" si="0"/>
        <v>245</v>
      </c>
      <c r="F14" s="3">
        <v>29</v>
      </c>
      <c r="G14" s="30"/>
      <c r="H14" s="25"/>
      <c r="I14" s="30"/>
      <c r="J14" s="30">
        <v>45</v>
      </c>
      <c r="K14" s="30">
        <v>40</v>
      </c>
      <c r="L14" s="30">
        <v>40</v>
      </c>
      <c r="M14" s="30">
        <v>26</v>
      </c>
      <c r="N14" s="30">
        <v>36</v>
      </c>
      <c r="O14" s="30">
        <v>29</v>
      </c>
      <c r="P14" s="30"/>
      <c r="Q14" s="30"/>
      <c r="R14" s="30"/>
      <c r="S14" s="30"/>
      <c r="T14" s="30"/>
      <c r="U14" s="25"/>
      <c r="V14" s="3">
        <f t="shared" si="1"/>
        <v>7</v>
      </c>
    </row>
    <row r="15" spans="1:22" x14ac:dyDescent="0.25">
      <c r="A15" s="9">
        <v>26</v>
      </c>
      <c r="B15" s="25"/>
      <c r="C15" s="35" t="s">
        <v>152</v>
      </c>
      <c r="D15" s="35" t="s">
        <v>56</v>
      </c>
      <c r="E15" s="35">
        <f t="shared" si="0"/>
        <v>295</v>
      </c>
      <c r="F15" s="3">
        <v>26</v>
      </c>
      <c r="G15" s="3"/>
      <c r="H15" s="3"/>
      <c r="I15" s="3"/>
      <c r="J15" s="30">
        <v>60</v>
      </c>
      <c r="K15" s="3">
        <v>50</v>
      </c>
      <c r="L15" s="3">
        <v>45</v>
      </c>
      <c r="M15" s="3">
        <v>32</v>
      </c>
      <c r="N15" s="3">
        <v>50</v>
      </c>
      <c r="O15" s="3">
        <v>32</v>
      </c>
      <c r="P15" s="30"/>
      <c r="Q15" s="30"/>
      <c r="R15" s="30"/>
      <c r="S15" s="30"/>
      <c r="T15" s="30"/>
      <c r="U15" s="25"/>
      <c r="V15" s="3">
        <f t="shared" si="1"/>
        <v>7</v>
      </c>
    </row>
    <row r="16" spans="1:22" x14ac:dyDescent="0.25">
      <c r="A16" s="9">
        <v>24</v>
      </c>
      <c r="B16" s="25"/>
      <c r="C16" s="35" t="s">
        <v>137</v>
      </c>
      <c r="D16" s="35" t="s">
        <v>101</v>
      </c>
      <c r="E16" s="36">
        <f t="shared" si="0"/>
        <v>160</v>
      </c>
      <c r="F16" s="25"/>
      <c r="G16" s="25"/>
      <c r="H16" s="25"/>
      <c r="I16" s="25"/>
      <c r="J16" s="30"/>
      <c r="K16" s="30">
        <v>60</v>
      </c>
      <c r="L16" s="25"/>
      <c r="M16" s="30"/>
      <c r="N16" s="25"/>
      <c r="O16" s="25"/>
      <c r="P16" s="30"/>
      <c r="Q16" s="30"/>
      <c r="R16" s="30"/>
      <c r="S16" s="30">
        <v>100</v>
      </c>
      <c r="T16" s="30"/>
      <c r="U16" s="25"/>
      <c r="V16" s="3">
        <f t="shared" si="1"/>
        <v>2</v>
      </c>
    </row>
    <row r="17" spans="1:22" x14ac:dyDescent="0.25">
      <c r="A17" s="9">
        <v>22</v>
      </c>
      <c r="B17" s="25"/>
      <c r="C17" s="35" t="s">
        <v>296</v>
      </c>
      <c r="D17" s="35" t="s">
        <v>100</v>
      </c>
      <c r="E17" s="36">
        <f t="shared" si="0"/>
        <v>90</v>
      </c>
      <c r="F17" s="25"/>
      <c r="G17" s="25"/>
      <c r="H17" s="25"/>
      <c r="I17" s="25"/>
      <c r="J17" s="30">
        <v>40</v>
      </c>
      <c r="K17" s="25"/>
      <c r="L17" s="25"/>
      <c r="M17" s="30"/>
      <c r="N17" s="25"/>
      <c r="O17" s="25"/>
      <c r="P17" s="30">
        <v>50</v>
      </c>
      <c r="Q17" s="30"/>
      <c r="R17" s="30"/>
      <c r="S17" s="30"/>
      <c r="T17" s="30"/>
      <c r="U17" s="25"/>
      <c r="V17" s="3">
        <f t="shared" si="1"/>
        <v>2</v>
      </c>
    </row>
    <row r="18" spans="1:22" x14ac:dyDescent="0.25">
      <c r="A18" s="9">
        <v>20</v>
      </c>
      <c r="B18" s="3"/>
      <c r="C18" s="35" t="s">
        <v>151</v>
      </c>
      <c r="D18" s="35" t="s">
        <v>25</v>
      </c>
      <c r="E18" s="35">
        <f t="shared" ref="E18:E23" si="2">+SUM(F18:U18)</f>
        <v>50</v>
      </c>
      <c r="F18" s="3"/>
      <c r="G18" s="3"/>
      <c r="H18" s="3"/>
      <c r="I18" s="3"/>
      <c r="J18" s="30">
        <v>50</v>
      </c>
      <c r="K18" s="3"/>
      <c r="L18" s="3"/>
      <c r="M18" s="3"/>
      <c r="N18" s="3"/>
      <c r="O18" s="3"/>
      <c r="P18" s="30"/>
      <c r="Q18" s="30"/>
      <c r="R18" s="30"/>
      <c r="S18" s="30"/>
      <c r="T18" s="30"/>
      <c r="U18" s="3"/>
      <c r="V18" s="3">
        <f t="shared" si="1"/>
        <v>1</v>
      </c>
    </row>
    <row r="19" spans="1:22" x14ac:dyDescent="0.25">
      <c r="A19" s="9">
        <v>14</v>
      </c>
      <c r="B19" s="3"/>
      <c r="C19" s="3" t="s">
        <v>278</v>
      </c>
      <c r="D19" s="3" t="s">
        <v>279</v>
      </c>
      <c r="E19" s="3">
        <f t="shared" si="2"/>
        <v>80</v>
      </c>
      <c r="F19" s="3"/>
      <c r="G19" s="3"/>
      <c r="H19" s="3"/>
      <c r="I19" s="3"/>
      <c r="J19" s="3"/>
      <c r="K19" s="3"/>
      <c r="L19" s="3"/>
      <c r="M19" s="3"/>
      <c r="N19" s="3"/>
      <c r="O19" s="3">
        <v>80</v>
      </c>
      <c r="P19" s="30"/>
      <c r="Q19" s="30"/>
      <c r="R19" s="30"/>
      <c r="S19" s="30"/>
      <c r="T19" s="30"/>
      <c r="U19" s="3"/>
      <c r="V19" s="3">
        <f t="shared" si="1"/>
        <v>1</v>
      </c>
    </row>
    <row r="20" spans="1:22" x14ac:dyDescent="0.25">
      <c r="A20" s="9">
        <v>13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0"/>
      <c r="Q20" s="30"/>
      <c r="R20" s="30"/>
      <c r="S20" s="30"/>
      <c r="T20" s="30"/>
      <c r="U20" s="3"/>
      <c r="V20" s="3">
        <f t="shared" si="1"/>
        <v>0</v>
      </c>
    </row>
    <row r="21" spans="1:22" x14ac:dyDescent="0.25">
      <c r="A21" s="9">
        <v>12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0"/>
      <c r="Q21" s="30"/>
      <c r="R21" s="30"/>
      <c r="S21" s="30"/>
      <c r="T21" s="30"/>
      <c r="U21" s="3"/>
      <c r="V21" s="3">
        <f t="shared" si="1"/>
        <v>0</v>
      </c>
    </row>
    <row r="22" spans="1:22" x14ac:dyDescent="0.25">
      <c r="A22" s="9">
        <v>11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1"/>
        <v>0</v>
      </c>
    </row>
    <row r="23" spans="1:22" x14ac:dyDescent="0.25">
      <c r="A23" s="9">
        <v>10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1"/>
        <v>0</v>
      </c>
    </row>
  </sheetData>
  <sortState xmlns:xlrd2="http://schemas.microsoft.com/office/spreadsheetml/2017/richdata2" ref="C6:U17">
    <sortCondition descending="1" ref="E6:E17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A1:V26"/>
  <sheetViews>
    <sheetView tabSelected="1"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J4" sqref="J4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6.285156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90</v>
      </c>
    </row>
    <row r="3" spans="1:22" ht="21" x14ac:dyDescent="0.35">
      <c r="B3" s="27"/>
    </row>
    <row r="4" spans="1:22" ht="176.25" customHeight="1" x14ac:dyDescent="0.25">
      <c r="A4" s="43" t="s">
        <v>315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" t="s">
        <v>207</v>
      </c>
      <c r="D6" s="3" t="s">
        <v>52</v>
      </c>
      <c r="E6" s="3">
        <f t="shared" ref="E6:E19" si="0">SUM(F6:T6)</f>
        <v>480</v>
      </c>
      <c r="F6" s="3">
        <v>100</v>
      </c>
      <c r="G6" s="3"/>
      <c r="H6" s="3"/>
      <c r="I6" s="3"/>
      <c r="J6" s="3"/>
      <c r="K6" s="3"/>
      <c r="L6" s="3">
        <v>100</v>
      </c>
      <c r="M6" s="3">
        <v>100</v>
      </c>
      <c r="N6" s="3">
        <v>80</v>
      </c>
      <c r="O6" s="3">
        <v>100</v>
      </c>
      <c r="P6" s="3"/>
      <c r="Q6" s="3"/>
      <c r="R6" s="3"/>
      <c r="S6" s="3"/>
      <c r="T6" s="3"/>
      <c r="U6" s="3"/>
      <c r="V6" s="3">
        <f>+COUNT(F6:T6)</f>
        <v>5</v>
      </c>
    </row>
    <row r="7" spans="1:22" x14ac:dyDescent="0.25">
      <c r="A7" s="9">
        <v>80</v>
      </c>
      <c r="B7" s="3"/>
      <c r="C7" s="35" t="s">
        <v>156</v>
      </c>
      <c r="D7" s="35" t="s">
        <v>31</v>
      </c>
      <c r="E7" s="35">
        <f t="shared" si="0"/>
        <v>660</v>
      </c>
      <c r="F7" s="3">
        <v>80</v>
      </c>
      <c r="G7" s="3"/>
      <c r="H7" s="3">
        <v>80</v>
      </c>
      <c r="I7" s="3"/>
      <c r="J7" s="3">
        <v>80</v>
      </c>
      <c r="K7" s="3">
        <v>100</v>
      </c>
      <c r="L7" s="3">
        <v>50</v>
      </c>
      <c r="M7" s="3">
        <v>60</v>
      </c>
      <c r="N7" s="3"/>
      <c r="O7" s="3">
        <v>50</v>
      </c>
      <c r="P7" s="3">
        <v>80</v>
      </c>
      <c r="Q7" s="3">
        <v>80</v>
      </c>
      <c r="R7" s="3"/>
      <c r="S7" s="3"/>
      <c r="T7" s="3"/>
      <c r="U7" s="3"/>
      <c r="V7" s="3">
        <f t="shared" ref="V7:V26" si="1">+COUNT(F7:T7)</f>
        <v>9</v>
      </c>
    </row>
    <row r="8" spans="1:22" x14ac:dyDescent="0.25">
      <c r="A8" s="9">
        <v>60</v>
      </c>
      <c r="B8" s="3"/>
      <c r="C8" s="35" t="s">
        <v>155</v>
      </c>
      <c r="D8" s="35" t="s">
        <v>202</v>
      </c>
      <c r="E8" s="35">
        <f t="shared" si="0"/>
        <v>570</v>
      </c>
      <c r="F8" s="3">
        <v>60</v>
      </c>
      <c r="G8" s="3"/>
      <c r="H8" s="3"/>
      <c r="I8" s="3"/>
      <c r="J8" s="3"/>
      <c r="K8" s="3"/>
      <c r="L8" s="3">
        <v>80</v>
      </c>
      <c r="M8" s="3">
        <v>50</v>
      </c>
      <c r="N8" s="3">
        <v>100</v>
      </c>
      <c r="O8" s="3">
        <v>80</v>
      </c>
      <c r="P8" s="3">
        <v>100</v>
      </c>
      <c r="Q8" s="3">
        <v>100</v>
      </c>
      <c r="R8" s="3"/>
      <c r="S8" s="3"/>
      <c r="T8" s="3"/>
      <c r="U8" s="3"/>
      <c r="V8" s="3">
        <f t="shared" si="1"/>
        <v>7</v>
      </c>
    </row>
    <row r="9" spans="1:22" x14ac:dyDescent="0.25">
      <c r="A9" s="9">
        <v>50</v>
      </c>
      <c r="B9" s="3"/>
      <c r="C9" s="35" t="s">
        <v>208</v>
      </c>
      <c r="D9" s="3" t="s">
        <v>101</v>
      </c>
      <c r="E9" s="3">
        <f t="shared" si="0"/>
        <v>640</v>
      </c>
      <c r="F9" s="3">
        <v>50</v>
      </c>
      <c r="G9" s="3"/>
      <c r="H9" s="3">
        <v>60</v>
      </c>
      <c r="I9" s="3">
        <v>100</v>
      </c>
      <c r="J9" s="3">
        <v>60</v>
      </c>
      <c r="K9" s="3">
        <v>80</v>
      </c>
      <c r="L9" s="3">
        <v>60</v>
      </c>
      <c r="M9" s="3">
        <v>45</v>
      </c>
      <c r="N9" s="3">
        <v>60</v>
      </c>
      <c r="O9" s="3">
        <v>45</v>
      </c>
      <c r="P9" s="3"/>
      <c r="Q9" s="3"/>
      <c r="R9" s="3"/>
      <c r="S9" s="3">
        <v>80</v>
      </c>
      <c r="T9" s="3"/>
      <c r="U9" s="3"/>
      <c r="V9" s="3">
        <f t="shared" si="1"/>
        <v>10</v>
      </c>
    </row>
    <row r="10" spans="1:22" x14ac:dyDescent="0.25">
      <c r="A10" s="9">
        <v>45</v>
      </c>
      <c r="B10" s="3"/>
      <c r="C10" s="35" t="s">
        <v>157</v>
      </c>
      <c r="D10" s="3" t="s">
        <v>25</v>
      </c>
      <c r="E10" s="3">
        <f t="shared" si="0"/>
        <v>850</v>
      </c>
      <c r="F10" s="3">
        <v>45</v>
      </c>
      <c r="G10" s="3"/>
      <c r="H10" s="3">
        <v>100</v>
      </c>
      <c r="I10" s="3">
        <v>100</v>
      </c>
      <c r="J10" s="3">
        <v>100</v>
      </c>
      <c r="K10" s="3">
        <v>50</v>
      </c>
      <c r="L10" s="3">
        <v>45</v>
      </c>
      <c r="M10" s="3">
        <v>80</v>
      </c>
      <c r="N10" s="3">
        <v>50</v>
      </c>
      <c r="O10" s="3">
        <v>60</v>
      </c>
      <c r="P10" s="3">
        <v>60</v>
      </c>
      <c r="Q10" s="3">
        <v>60</v>
      </c>
      <c r="R10" s="3"/>
      <c r="S10" s="3">
        <v>100</v>
      </c>
      <c r="T10" s="3"/>
      <c r="U10" s="3"/>
      <c r="V10" s="3">
        <f t="shared" si="1"/>
        <v>12</v>
      </c>
    </row>
    <row r="11" spans="1:22" x14ac:dyDescent="0.25">
      <c r="A11" s="9">
        <v>40</v>
      </c>
      <c r="B11" s="3"/>
      <c r="C11" s="35" t="s">
        <v>146</v>
      </c>
      <c r="D11" s="35" t="s">
        <v>101</v>
      </c>
      <c r="E11" s="35">
        <f t="shared" si="0"/>
        <v>526</v>
      </c>
      <c r="F11" s="3">
        <v>40</v>
      </c>
      <c r="G11" s="3"/>
      <c r="H11" s="3">
        <v>50</v>
      </c>
      <c r="I11" s="3">
        <v>100</v>
      </c>
      <c r="J11" s="3">
        <v>36</v>
      </c>
      <c r="K11" s="3">
        <v>60</v>
      </c>
      <c r="L11" s="3">
        <v>60</v>
      </c>
      <c r="M11" s="3">
        <v>40</v>
      </c>
      <c r="N11" s="3">
        <v>40</v>
      </c>
      <c r="O11" s="3">
        <v>40</v>
      </c>
      <c r="P11" s="3"/>
      <c r="Q11" s="3"/>
      <c r="R11" s="3"/>
      <c r="S11" s="3">
        <v>60</v>
      </c>
      <c r="T11" s="3"/>
      <c r="U11" s="3"/>
      <c r="V11" s="3">
        <f t="shared" si="1"/>
        <v>10</v>
      </c>
    </row>
    <row r="12" spans="1:22" x14ac:dyDescent="0.25">
      <c r="A12" s="9">
        <v>36</v>
      </c>
      <c r="B12" s="3"/>
      <c r="C12" s="36" t="s">
        <v>209</v>
      </c>
      <c r="D12" s="35" t="s">
        <v>101</v>
      </c>
      <c r="E12" s="35">
        <f t="shared" si="0"/>
        <v>411</v>
      </c>
      <c r="F12" s="3">
        <v>36</v>
      </c>
      <c r="G12" s="30"/>
      <c r="H12" s="3">
        <v>36</v>
      </c>
      <c r="I12" s="3">
        <v>100</v>
      </c>
      <c r="J12" s="3">
        <v>26</v>
      </c>
      <c r="K12" s="3">
        <v>45</v>
      </c>
      <c r="L12" s="3">
        <v>36</v>
      </c>
      <c r="M12" s="3">
        <v>29</v>
      </c>
      <c r="N12" s="3">
        <v>29</v>
      </c>
      <c r="O12" s="3">
        <v>24</v>
      </c>
      <c r="P12" s="3"/>
      <c r="Q12" s="3"/>
      <c r="R12" s="3"/>
      <c r="S12" s="3">
        <v>50</v>
      </c>
      <c r="T12" s="3"/>
      <c r="V12" s="3">
        <f t="shared" si="1"/>
        <v>10</v>
      </c>
    </row>
    <row r="13" spans="1:22" x14ac:dyDescent="0.25">
      <c r="A13" s="9">
        <v>32</v>
      </c>
      <c r="B13" s="3"/>
      <c r="C13" s="3" t="s">
        <v>210</v>
      </c>
      <c r="D13" s="3" t="s">
        <v>39</v>
      </c>
      <c r="E13" s="3">
        <f t="shared" si="0"/>
        <v>32</v>
      </c>
      <c r="F13" s="3">
        <v>32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 t="shared" si="1"/>
        <v>1</v>
      </c>
    </row>
    <row r="14" spans="1:22" x14ac:dyDescent="0.25">
      <c r="A14" s="9">
        <v>29</v>
      </c>
      <c r="B14" s="3"/>
      <c r="C14" s="35" t="s">
        <v>211</v>
      </c>
      <c r="D14" s="35" t="s">
        <v>56</v>
      </c>
      <c r="E14" s="35">
        <f t="shared" si="0"/>
        <v>235</v>
      </c>
      <c r="F14" s="3">
        <v>29</v>
      </c>
      <c r="G14" s="3"/>
      <c r="H14" s="3"/>
      <c r="I14" s="3"/>
      <c r="J14" s="3">
        <v>45</v>
      </c>
      <c r="K14" s="3">
        <v>32</v>
      </c>
      <c r="L14" s="3">
        <v>40</v>
      </c>
      <c r="M14" s="3">
        <v>24</v>
      </c>
      <c r="N14" s="3">
        <v>36</v>
      </c>
      <c r="O14" s="3">
        <v>29</v>
      </c>
      <c r="P14" s="3"/>
      <c r="Q14" s="3"/>
      <c r="R14" s="3"/>
      <c r="S14" s="3"/>
      <c r="T14" s="3"/>
      <c r="U14" s="3"/>
      <c r="V14" s="3">
        <f t="shared" si="1"/>
        <v>7</v>
      </c>
    </row>
    <row r="15" spans="1:22" x14ac:dyDescent="0.25">
      <c r="A15" s="9">
        <v>26</v>
      </c>
      <c r="B15" s="3"/>
      <c r="C15" s="35" t="s">
        <v>144</v>
      </c>
      <c r="D15" s="35" t="s">
        <v>53</v>
      </c>
      <c r="E15" s="35">
        <f t="shared" si="0"/>
        <v>477</v>
      </c>
      <c r="F15" s="3">
        <v>26</v>
      </c>
      <c r="G15" s="3"/>
      <c r="H15" s="3">
        <v>45</v>
      </c>
      <c r="I15" s="3">
        <v>100</v>
      </c>
      <c r="J15" s="3">
        <v>40</v>
      </c>
      <c r="K15" s="3">
        <v>36</v>
      </c>
      <c r="L15" s="3">
        <v>80</v>
      </c>
      <c r="M15" s="3">
        <v>32</v>
      </c>
      <c r="N15" s="3">
        <v>32</v>
      </c>
      <c r="O15" s="3">
        <v>36</v>
      </c>
      <c r="P15" s="3">
        <v>50</v>
      </c>
      <c r="Q15" s="3"/>
      <c r="R15" s="3"/>
      <c r="S15" s="3"/>
      <c r="T15" s="3"/>
      <c r="U15" s="3"/>
      <c r="V15" s="3">
        <f t="shared" si="1"/>
        <v>10</v>
      </c>
    </row>
    <row r="16" spans="1:22" x14ac:dyDescent="0.25">
      <c r="A16" s="9">
        <v>24</v>
      </c>
      <c r="B16" s="3"/>
      <c r="C16" s="35" t="s">
        <v>168</v>
      </c>
      <c r="D16" s="35" t="s">
        <v>31</v>
      </c>
      <c r="E16" s="35">
        <f t="shared" si="0"/>
        <v>162</v>
      </c>
      <c r="F16" s="3"/>
      <c r="G16" s="3"/>
      <c r="H16" s="3"/>
      <c r="I16" s="3"/>
      <c r="J16" s="3">
        <v>29</v>
      </c>
      <c r="K16" s="3">
        <v>40</v>
      </c>
      <c r="L16" s="30">
        <v>45</v>
      </c>
      <c r="M16" s="30">
        <v>22</v>
      </c>
      <c r="N16" s="3"/>
      <c r="O16" s="3">
        <v>26</v>
      </c>
      <c r="P16" s="3"/>
      <c r="Q16" s="3"/>
      <c r="R16" s="3"/>
      <c r="S16" s="3"/>
      <c r="T16" s="3"/>
      <c r="U16" s="3"/>
      <c r="V16" s="3">
        <f t="shared" si="1"/>
        <v>5</v>
      </c>
    </row>
    <row r="17" spans="1:22" x14ac:dyDescent="0.25">
      <c r="A17" s="9">
        <v>22</v>
      </c>
      <c r="B17" s="3"/>
      <c r="C17" s="36" t="s">
        <v>257</v>
      </c>
      <c r="D17" s="35" t="s">
        <v>31</v>
      </c>
      <c r="E17" s="35">
        <f t="shared" si="0"/>
        <v>130</v>
      </c>
      <c r="F17" s="3"/>
      <c r="G17" s="25"/>
      <c r="H17" s="3"/>
      <c r="I17" s="3"/>
      <c r="J17" s="3">
        <v>32</v>
      </c>
      <c r="K17" s="3"/>
      <c r="L17" s="30">
        <v>50</v>
      </c>
      <c r="M17" s="30">
        <v>26</v>
      </c>
      <c r="N17" s="3"/>
      <c r="O17" s="3">
        <v>22</v>
      </c>
      <c r="P17" s="3"/>
      <c r="Q17" s="3"/>
      <c r="R17" s="3"/>
      <c r="S17" s="3"/>
      <c r="T17" s="3"/>
      <c r="U17" s="3"/>
      <c r="V17" s="3">
        <f t="shared" si="1"/>
        <v>4</v>
      </c>
    </row>
    <row r="18" spans="1:22" x14ac:dyDescent="0.25">
      <c r="A18" s="9">
        <v>20</v>
      </c>
      <c r="B18" s="3"/>
      <c r="C18" s="35" t="s">
        <v>258</v>
      </c>
      <c r="D18" s="35" t="s">
        <v>31</v>
      </c>
      <c r="E18" s="35">
        <f t="shared" si="0"/>
        <v>218</v>
      </c>
      <c r="F18" s="3"/>
      <c r="G18" s="3"/>
      <c r="H18" s="3"/>
      <c r="I18" s="3"/>
      <c r="J18" s="3">
        <v>50</v>
      </c>
      <c r="K18" s="3"/>
      <c r="L18" s="3">
        <v>100</v>
      </c>
      <c r="M18" s="3">
        <v>36</v>
      </c>
      <c r="N18" s="3"/>
      <c r="O18" s="3">
        <v>32</v>
      </c>
      <c r="P18" s="3"/>
      <c r="Q18" s="3"/>
      <c r="R18" s="3"/>
      <c r="S18" s="3"/>
      <c r="T18" s="3"/>
      <c r="U18" s="3"/>
      <c r="V18" s="3">
        <f t="shared" si="1"/>
        <v>4</v>
      </c>
    </row>
    <row r="19" spans="1:22" x14ac:dyDescent="0.25">
      <c r="A19" s="9">
        <v>18</v>
      </c>
      <c r="B19" s="3"/>
      <c r="C19" s="35" t="s">
        <v>276</v>
      </c>
      <c r="D19" s="35" t="s">
        <v>11</v>
      </c>
      <c r="E19" s="35">
        <f t="shared" si="0"/>
        <v>185</v>
      </c>
      <c r="F19" s="3"/>
      <c r="G19" s="3"/>
      <c r="H19" s="3"/>
      <c r="I19" s="3">
        <v>100</v>
      </c>
      <c r="J19" s="3"/>
      <c r="K19" s="3"/>
      <c r="L19" s="3">
        <v>40</v>
      </c>
      <c r="M19" s="3"/>
      <c r="N19" s="3">
        <v>45</v>
      </c>
      <c r="O19" s="3"/>
      <c r="P19" s="3"/>
      <c r="Q19" s="3"/>
      <c r="R19" s="3"/>
      <c r="S19" s="3"/>
      <c r="T19" s="3"/>
      <c r="U19" s="3"/>
      <c r="V19" s="3">
        <f t="shared" si="1"/>
        <v>3</v>
      </c>
    </row>
    <row r="20" spans="1:22" x14ac:dyDescent="0.25">
      <c r="A20" s="9">
        <v>16</v>
      </c>
      <c r="B20" s="3"/>
      <c r="C20" s="3" t="s">
        <v>320</v>
      </c>
      <c r="D20" s="3" t="s">
        <v>321</v>
      </c>
      <c r="E20" s="3">
        <f t="shared" ref="E20:E26" si="2">SUM(F20:U20)</f>
        <v>36</v>
      </c>
      <c r="F20" s="3"/>
      <c r="G20" s="3"/>
      <c r="H20" s="3"/>
      <c r="I20" s="3"/>
      <c r="J20" s="3"/>
      <c r="K20" s="3"/>
      <c r="L20" s="3">
        <v>36</v>
      </c>
      <c r="M20" s="3"/>
      <c r="N20" s="3"/>
      <c r="O20" s="3"/>
      <c r="P20" s="3"/>
      <c r="Q20" s="3"/>
      <c r="R20" s="3"/>
      <c r="S20" s="3"/>
      <c r="T20" s="3"/>
      <c r="U20" s="3"/>
      <c r="V20" s="3">
        <f t="shared" si="1"/>
        <v>1</v>
      </c>
    </row>
    <row r="21" spans="1:22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1"/>
        <v>0</v>
      </c>
    </row>
    <row r="22" spans="1:22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1"/>
        <v>0</v>
      </c>
    </row>
    <row r="23" spans="1:22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1"/>
        <v>0</v>
      </c>
    </row>
    <row r="24" spans="1:22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1"/>
        <v>0</v>
      </c>
    </row>
    <row r="25" spans="1:22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f t="shared" si="1"/>
        <v>0</v>
      </c>
    </row>
    <row r="26" spans="1:22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1"/>
        <v>0</v>
      </c>
    </row>
  </sheetData>
  <sortState xmlns:xlrd2="http://schemas.microsoft.com/office/spreadsheetml/2017/richdata2" ref="C6:U18">
    <sortCondition descending="1" ref="E6:E18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V26"/>
  <sheetViews>
    <sheetView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16" sqref="E16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5.425781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85</v>
      </c>
    </row>
    <row r="4" spans="1:22" ht="140.25" customHeight="1" x14ac:dyDescent="0.25">
      <c r="A4" s="43" t="s">
        <v>315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5" t="s">
        <v>150</v>
      </c>
      <c r="D6" s="35" t="s">
        <v>25</v>
      </c>
      <c r="E6" s="35">
        <f t="shared" ref="E6:E14" si="0">+SUM(F6:T6)</f>
        <v>360</v>
      </c>
      <c r="F6" s="28">
        <v>100</v>
      </c>
      <c r="G6" s="28"/>
      <c r="H6" s="28">
        <v>40</v>
      </c>
      <c r="I6" s="28"/>
      <c r="J6" s="28"/>
      <c r="K6" s="28"/>
      <c r="L6" s="28"/>
      <c r="M6" s="31"/>
      <c r="N6" s="31">
        <v>60</v>
      </c>
      <c r="O6" s="28"/>
      <c r="P6" s="28"/>
      <c r="Q6" s="28">
        <v>60</v>
      </c>
      <c r="R6" s="28"/>
      <c r="S6" s="28">
        <v>100</v>
      </c>
      <c r="T6" s="28"/>
      <c r="U6" s="3"/>
      <c r="V6" s="3">
        <f>+COUNT(F6:T6)</f>
        <v>5</v>
      </c>
    </row>
    <row r="7" spans="1:22" x14ac:dyDescent="0.25">
      <c r="A7" s="9">
        <v>80</v>
      </c>
      <c r="B7" s="3"/>
      <c r="C7" s="35" t="s">
        <v>159</v>
      </c>
      <c r="D7" s="35" t="s">
        <v>11</v>
      </c>
      <c r="E7" s="35">
        <f t="shared" si="0"/>
        <v>510</v>
      </c>
      <c r="F7" s="28"/>
      <c r="G7" s="28"/>
      <c r="H7" s="28">
        <v>80</v>
      </c>
      <c r="I7" s="28">
        <v>100</v>
      </c>
      <c r="J7" s="28"/>
      <c r="K7" s="28">
        <v>50</v>
      </c>
      <c r="L7" s="28"/>
      <c r="M7" s="31"/>
      <c r="N7" s="31">
        <v>100</v>
      </c>
      <c r="O7" s="28">
        <v>100</v>
      </c>
      <c r="P7" s="28"/>
      <c r="Q7" s="28">
        <v>80</v>
      </c>
      <c r="R7" s="28"/>
      <c r="S7" s="28"/>
      <c r="T7" s="28"/>
      <c r="U7" s="3"/>
      <c r="V7" s="3">
        <f t="shared" ref="V7:V26" si="1">+COUNT(F7:T7)</f>
        <v>6</v>
      </c>
    </row>
    <row r="8" spans="1:22" x14ac:dyDescent="0.25">
      <c r="A8" s="9">
        <v>60</v>
      </c>
      <c r="B8" s="3"/>
      <c r="C8" s="35" t="s">
        <v>162</v>
      </c>
      <c r="D8" s="35" t="s">
        <v>11</v>
      </c>
      <c r="E8" s="35">
        <f t="shared" si="0"/>
        <v>380</v>
      </c>
      <c r="F8" s="28"/>
      <c r="G8" s="28"/>
      <c r="H8" s="28">
        <v>60</v>
      </c>
      <c r="I8" s="28"/>
      <c r="J8" s="28"/>
      <c r="K8" s="31">
        <v>60</v>
      </c>
      <c r="L8" s="31">
        <v>80</v>
      </c>
      <c r="M8" s="31">
        <v>100</v>
      </c>
      <c r="N8" s="31"/>
      <c r="O8" s="28">
        <v>80</v>
      </c>
      <c r="P8" s="28"/>
      <c r="Q8" s="28"/>
      <c r="R8" s="28"/>
      <c r="S8" s="28"/>
      <c r="T8" s="28"/>
      <c r="U8" s="3"/>
      <c r="V8" s="3">
        <f t="shared" si="1"/>
        <v>5</v>
      </c>
    </row>
    <row r="9" spans="1:22" x14ac:dyDescent="0.25">
      <c r="A9" s="9">
        <v>50</v>
      </c>
      <c r="B9" s="3"/>
      <c r="C9" s="35" t="s">
        <v>160</v>
      </c>
      <c r="D9" s="35" t="s">
        <v>11</v>
      </c>
      <c r="E9" s="35">
        <f t="shared" si="0"/>
        <v>435</v>
      </c>
      <c r="F9" s="28"/>
      <c r="G9" s="28"/>
      <c r="H9" s="28">
        <v>50</v>
      </c>
      <c r="I9" s="28">
        <v>100</v>
      </c>
      <c r="J9" s="31"/>
      <c r="K9" s="31"/>
      <c r="L9" s="31">
        <v>45</v>
      </c>
      <c r="M9" s="31">
        <v>80</v>
      </c>
      <c r="N9" s="31"/>
      <c r="O9" s="28">
        <v>60</v>
      </c>
      <c r="P9" s="31"/>
      <c r="Q9" s="31">
        <v>100</v>
      </c>
      <c r="R9" s="28"/>
      <c r="S9" s="28"/>
      <c r="T9" s="28"/>
      <c r="U9" s="3"/>
      <c r="V9" s="3">
        <f t="shared" si="1"/>
        <v>6</v>
      </c>
    </row>
    <row r="10" spans="1:22" x14ac:dyDescent="0.25">
      <c r="A10" s="9">
        <v>45</v>
      </c>
      <c r="B10" s="3"/>
      <c r="C10" s="35" t="s">
        <v>161</v>
      </c>
      <c r="D10" s="35" t="s">
        <v>11</v>
      </c>
      <c r="E10" s="35">
        <f t="shared" si="0"/>
        <v>760</v>
      </c>
      <c r="F10" s="28"/>
      <c r="G10" s="28"/>
      <c r="H10" s="28">
        <v>45</v>
      </c>
      <c r="I10" s="28">
        <v>100</v>
      </c>
      <c r="J10" s="31">
        <v>80</v>
      </c>
      <c r="K10" s="31">
        <v>80</v>
      </c>
      <c r="L10" s="31">
        <v>100</v>
      </c>
      <c r="M10" s="31">
        <v>45</v>
      </c>
      <c r="N10" s="31">
        <v>80</v>
      </c>
      <c r="O10" s="28">
        <v>50</v>
      </c>
      <c r="P10" s="31">
        <v>80</v>
      </c>
      <c r="Q10" s="31"/>
      <c r="R10" s="28">
        <v>100</v>
      </c>
      <c r="S10" s="28"/>
      <c r="T10" s="28"/>
      <c r="U10" s="3"/>
      <c r="V10" s="3">
        <f t="shared" si="1"/>
        <v>10</v>
      </c>
    </row>
    <row r="11" spans="1:22" x14ac:dyDescent="0.25">
      <c r="A11" s="9">
        <v>40</v>
      </c>
      <c r="B11" s="3"/>
      <c r="C11" s="35" t="s">
        <v>240</v>
      </c>
      <c r="D11" s="35" t="s">
        <v>11</v>
      </c>
      <c r="E11" s="35">
        <f t="shared" si="0"/>
        <v>400</v>
      </c>
      <c r="F11" s="3"/>
      <c r="G11" s="3"/>
      <c r="H11" s="3">
        <v>100</v>
      </c>
      <c r="I11" s="3"/>
      <c r="J11" s="30">
        <v>100</v>
      </c>
      <c r="K11" s="30">
        <v>100</v>
      </c>
      <c r="L11" s="30"/>
      <c r="M11" s="30"/>
      <c r="N11" s="30"/>
      <c r="O11" s="3"/>
      <c r="P11" s="30">
        <v>100</v>
      </c>
      <c r="Q11" s="30"/>
      <c r="R11" s="3"/>
      <c r="S11" s="3"/>
      <c r="T11" s="3"/>
      <c r="U11" s="3"/>
      <c r="V11" s="3">
        <f t="shared" si="1"/>
        <v>4</v>
      </c>
    </row>
    <row r="12" spans="1:22" x14ac:dyDescent="0.25">
      <c r="A12" s="9">
        <v>36</v>
      </c>
      <c r="B12" s="3"/>
      <c r="C12" s="35" t="s">
        <v>259</v>
      </c>
      <c r="D12" s="35" t="s">
        <v>11</v>
      </c>
      <c r="E12" s="35">
        <f t="shared" si="0"/>
        <v>305</v>
      </c>
      <c r="F12" s="28"/>
      <c r="G12" s="28"/>
      <c r="H12" s="28"/>
      <c r="I12" s="28">
        <v>100</v>
      </c>
      <c r="J12" s="31">
        <v>60</v>
      </c>
      <c r="K12" s="28">
        <v>45</v>
      </c>
      <c r="L12" s="28">
        <v>40</v>
      </c>
      <c r="M12" s="31"/>
      <c r="N12" s="31"/>
      <c r="O12" s="29"/>
      <c r="P12" s="31">
        <v>60</v>
      </c>
      <c r="Q12" s="31"/>
      <c r="R12" s="28"/>
      <c r="S12" s="28"/>
      <c r="T12" s="28"/>
      <c r="U12" s="3"/>
      <c r="V12" s="3">
        <f t="shared" si="1"/>
        <v>5</v>
      </c>
    </row>
    <row r="13" spans="1:22" x14ac:dyDescent="0.25">
      <c r="A13" s="9">
        <v>32</v>
      </c>
      <c r="B13" s="3"/>
      <c r="C13" s="3" t="s">
        <v>266</v>
      </c>
      <c r="D13" s="3" t="s">
        <v>54</v>
      </c>
      <c r="E13" s="3">
        <f t="shared" si="0"/>
        <v>110</v>
      </c>
      <c r="F13" s="3"/>
      <c r="G13" s="3"/>
      <c r="H13" s="3"/>
      <c r="I13" s="3"/>
      <c r="J13" s="30"/>
      <c r="K13" s="3"/>
      <c r="L13" s="3">
        <v>50</v>
      </c>
      <c r="M13" s="30">
        <v>60</v>
      </c>
      <c r="N13" s="30"/>
      <c r="O13" s="3"/>
      <c r="P13" s="30"/>
      <c r="Q13" s="30"/>
      <c r="R13" s="3"/>
      <c r="S13" s="3"/>
      <c r="T13" s="3"/>
      <c r="U13" s="3"/>
      <c r="V13" s="3">
        <f t="shared" si="1"/>
        <v>2</v>
      </c>
    </row>
    <row r="14" spans="1:22" x14ac:dyDescent="0.25">
      <c r="A14" s="9">
        <v>29</v>
      </c>
      <c r="B14" s="3"/>
      <c r="C14" s="3" t="s">
        <v>267</v>
      </c>
      <c r="D14" s="3" t="s">
        <v>268</v>
      </c>
      <c r="E14" s="3">
        <f t="shared" si="0"/>
        <v>110</v>
      </c>
      <c r="F14" s="3"/>
      <c r="G14" s="3"/>
      <c r="H14" s="3"/>
      <c r="I14" s="3"/>
      <c r="J14" s="3"/>
      <c r="K14" s="3"/>
      <c r="L14" s="3">
        <v>60</v>
      </c>
      <c r="M14" s="3">
        <v>50</v>
      </c>
      <c r="N14" s="3"/>
      <c r="O14" s="3"/>
      <c r="P14" s="30"/>
      <c r="Q14" s="30"/>
      <c r="R14" s="3"/>
      <c r="S14" s="3"/>
      <c r="T14" s="3"/>
      <c r="U14" s="3"/>
      <c r="V14" s="3">
        <f t="shared" si="1"/>
        <v>2</v>
      </c>
    </row>
    <row r="15" spans="1:22" x14ac:dyDescent="0.25">
      <c r="A15" s="9">
        <v>26</v>
      </c>
      <c r="B15" s="3"/>
      <c r="C15" s="3" t="s">
        <v>269</v>
      </c>
      <c r="D15" s="3" t="s">
        <v>54</v>
      </c>
      <c r="E15" s="3">
        <f t="shared" ref="E15:E26" si="2">+SUM(F15:T15)</f>
        <v>40</v>
      </c>
      <c r="F15" s="3"/>
      <c r="G15" s="3"/>
      <c r="H15" s="3"/>
      <c r="I15" s="3"/>
      <c r="J15" s="3"/>
      <c r="K15" s="3"/>
      <c r="L15" s="3"/>
      <c r="M15" s="3">
        <v>40</v>
      </c>
      <c r="N15" s="3"/>
      <c r="O15" s="3"/>
      <c r="P15" s="3"/>
      <c r="Q15" s="3"/>
      <c r="R15" s="3"/>
      <c r="S15" s="3"/>
      <c r="T15" s="3"/>
      <c r="U15" s="3"/>
      <c r="V15" s="3">
        <f t="shared" si="1"/>
        <v>1</v>
      </c>
    </row>
    <row r="16" spans="1:22" x14ac:dyDescent="0.25">
      <c r="A16" s="9">
        <v>24</v>
      </c>
      <c r="B16" s="3"/>
      <c r="C16" s="3" t="s">
        <v>270</v>
      </c>
      <c r="D16" s="3" t="s">
        <v>54</v>
      </c>
      <c r="E16" s="3">
        <f t="shared" si="2"/>
        <v>36</v>
      </c>
      <c r="F16" s="3"/>
      <c r="G16" s="3"/>
      <c r="H16" s="3"/>
      <c r="I16" s="3"/>
      <c r="J16" s="3"/>
      <c r="K16" s="3"/>
      <c r="L16" s="3"/>
      <c r="M16" s="3">
        <v>36</v>
      </c>
      <c r="N16" s="3"/>
      <c r="O16" s="3"/>
      <c r="P16" s="3"/>
      <c r="Q16" s="3"/>
      <c r="R16" s="3"/>
      <c r="S16" s="3"/>
      <c r="T16" s="3"/>
      <c r="U16" s="3"/>
      <c r="V16" s="3">
        <f t="shared" si="1"/>
        <v>1</v>
      </c>
    </row>
    <row r="17" spans="1:22" x14ac:dyDescent="0.25">
      <c r="A17" s="9">
        <v>22</v>
      </c>
      <c r="B17" s="3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1"/>
        <v>0</v>
      </c>
    </row>
    <row r="18" spans="1:22" x14ac:dyDescent="0.25">
      <c r="A18" s="9">
        <v>20</v>
      </c>
      <c r="B18" s="3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1"/>
        <v>0</v>
      </c>
    </row>
    <row r="19" spans="1:22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 t="shared" si="1"/>
        <v>0</v>
      </c>
    </row>
    <row r="20" spans="1:22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f t="shared" si="1"/>
        <v>0</v>
      </c>
    </row>
    <row r="21" spans="1:22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1"/>
        <v>0</v>
      </c>
    </row>
    <row r="22" spans="1:22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1"/>
        <v>0</v>
      </c>
    </row>
    <row r="23" spans="1:22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1"/>
        <v>0</v>
      </c>
    </row>
    <row r="24" spans="1:22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1"/>
        <v>0</v>
      </c>
    </row>
    <row r="25" spans="1:22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f t="shared" si="1"/>
        <v>0</v>
      </c>
    </row>
    <row r="26" spans="1:22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1"/>
        <v>0</v>
      </c>
    </row>
  </sheetData>
  <sortState xmlns:xlrd2="http://schemas.microsoft.com/office/spreadsheetml/2017/richdata2" ref="C6:U12">
    <sortCondition descending="1" ref="E6:E12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V24"/>
  <sheetViews>
    <sheetView zoomScale="85" zoomScaleNormal="85" workbookViewId="0">
      <pane xSplit="5" ySplit="5" topLeftCell="I6" activePane="bottomRight" state="frozen"/>
      <selection pane="topRight" activeCell="F1" sqref="F1"/>
      <selection pane="bottomLeft" activeCell="A6" sqref="A6"/>
      <selection pane="bottomRight" activeCell="E12" sqref="E12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91</v>
      </c>
    </row>
    <row r="3" spans="1:22" ht="21" x14ac:dyDescent="0.35">
      <c r="B3" s="27"/>
    </row>
    <row r="4" spans="1:22" ht="158.25" customHeight="1" x14ac:dyDescent="0.25">
      <c r="A4" s="43" t="s">
        <v>315</v>
      </c>
      <c r="B4" s="44"/>
      <c r="C4" s="44"/>
      <c r="D4" s="44"/>
      <c r="E4" s="45"/>
      <c r="F4" s="5" t="s">
        <v>324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5" t="s">
        <v>212</v>
      </c>
      <c r="D6" s="35" t="s">
        <v>11</v>
      </c>
      <c r="E6" s="37">
        <f t="shared" ref="E6:E24" si="0">SUM(F6:T6)</f>
        <v>300</v>
      </c>
      <c r="F6" s="28">
        <v>100</v>
      </c>
      <c r="G6" s="28"/>
      <c r="H6" s="28"/>
      <c r="I6" s="28"/>
      <c r="J6" s="28">
        <v>80</v>
      </c>
      <c r="K6" s="28">
        <v>60</v>
      </c>
      <c r="L6" s="28"/>
      <c r="M6" s="28"/>
      <c r="N6" s="28">
        <v>60</v>
      </c>
      <c r="O6" s="28"/>
      <c r="P6" s="28"/>
      <c r="Q6" s="28"/>
      <c r="R6" s="28"/>
      <c r="S6" s="28"/>
      <c r="T6" s="28"/>
      <c r="U6" s="28"/>
      <c r="V6" s="30">
        <f>+COUNT(F6:T6)</f>
        <v>4</v>
      </c>
    </row>
    <row r="7" spans="1:22" x14ac:dyDescent="0.25">
      <c r="A7" s="9">
        <v>80</v>
      </c>
      <c r="B7" s="3"/>
      <c r="C7" s="35" t="s">
        <v>158</v>
      </c>
      <c r="D7" s="35" t="s">
        <v>11</v>
      </c>
      <c r="E7" s="37">
        <f t="shared" si="0"/>
        <v>680</v>
      </c>
      <c r="F7" s="28"/>
      <c r="G7" s="28"/>
      <c r="H7" s="28">
        <v>100</v>
      </c>
      <c r="I7" s="28">
        <v>100</v>
      </c>
      <c r="J7" s="28"/>
      <c r="K7" s="28">
        <v>100</v>
      </c>
      <c r="L7" s="28">
        <v>100</v>
      </c>
      <c r="M7" s="28">
        <v>100</v>
      </c>
      <c r="N7" s="28">
        <v>80</v>
      </c>
      <c r="O7" s="28">
        <v>100</v>
      </c>
      <c r="P7" s="28"/>
      <c r="Q7" s="28"/>
      <c r="R7" s="28"/>
      <c r="S7" s="28"/>
      <c r="T7" s="28"/>
      <c r="U7" s="28"/>
      <c r="V7" s="30">
        <f t="shared" ref="V7:V24" si="1">+COUNT(F7:T7)</f>
        <v>7</v>
      </c>
    </row>
    <row r="8" spans="1:22" x14ac:dyDescent="0.25">
      <c r="A8" s="9">
        <v>60</v>
      </c>
      <c r="B8" s="3"/>
      <c r="C8" s="35" t="s">
        <v>154</v>
      </c>
      <c r="D8" s="35" t="s">
        <v>11</v>
      </c>
      <c r="E8" s="37">
        <f t="shared" si="0"/>
        <v>820</v>
      </c>
      <c r="F8" s="28"/>
      <c r="G8" s="28"/>
      <c r="H8" s="28">
        <v>80</v>
      </c>
      <c r="I8" s="28">
        <v>100</v>
      </c>
      <c r="J8" s="28">
        <v>100</v>
      </c>
      <c r="K8" s="28">
        <v>80</v>
      </c>
      <c r="L8" s="28">
        <v>100</v>
      </c>
      <c r="M8" s="28">
        <v>80</v>
      </c>
      <c r="N8" s="28">
        <v>100</v>
      </c>
      <c r="O8" s="28">
        <v>80</v>
      </c>
      <c r="P8" s="28"/>
      <c r="Q8" s="28"/>
      <c r="R8" s="28"/>
      <c r="S8" s="28">
        <v>100</v>
      </c>
      <c r="T8" s="28"/>
      <c r="U8" s="28"/>
      <c r="V8" s="30">
        <f t="shared" si="1"/>
        <v>9</v>
      </c>
    </row>
    <row r="9" spans="1:22" x14ac:dyDescent="0.25">
      <c r="A9" s="9">
        <v>50</v>
      </c>
      <c r="B9" s="3"/>
      <c r="C9" s="30" t="s">
        <v>264</v>
      </c>
      <c r="D9" s="30" t="s">
        <v>265</v>
      </c>
      <c r="E9" s="28">
        <f t="shared" si="0"/>
        <v>200</v>
      </c>
      <c r="F9" s="28"/>
      <c r="G9" s="28"/>
      <c r="H9" s="29"/>
      <c r="I9" s="28"/>
      <c r="J9" s="28"/>
      <c r="K9" s="28"/>
      <c r="L9" s="28">
        <v>80</v>
      </c>
      <c r="M9" s="28">
        <v>60</v>
      </c>
      <c r="N9" s="29"/>
      <c r="O9" s="31">
        <v>60</v>
      </c>
      <c r="P9" s="31"/>
      <c r="Q9" s="31"/>
      <c r="R9" s="28"/>
      <c r="S9" s="28"/>
      <c r="T9" s="28"/>
      <c r="U9" s="28"/>
      <c r="V9" s="30">
        <f t="shared" si="1"/>
        <v>3</v>
      </c>
    </row>
    <row r="10" spans="1:22" x14ac:dyDescent="0.25">
      <c r="A10" s="9">
        <v>45</v>
      </c>
      <c r="B10" s="3"/>
      <c r="C10" s="30" t="s">
        <v>285</v>
      </c>
      <c r="D10" s="30" t="s">
        <v>279</v>
      </c>
      <c r="E10" s="28">
        <f t="shared" si="0"/>
        <v>50</v>
      </c>
      <c r="F10" s="28"/>
      <c r="G10" s="28"/>
      <c r="H10" s="28"/>
      <c r="I10" s="28"/>
      <c r="J10" s="28"/>
      <c r="K10" s="28"/>
      <c r="L10" s="28"/>
      <c r="M10" s="29"/>
      <c r="N10" s="29"/>
      <c r="O10" s="31">
        <v>50</v>
      </c>
      <c r="P10" s="31"/>
      <c r="Q10" s="31"/>
      <c r="R10" s="28"/>
      <c r="S10" s="28"/>
      <c r="T10" s="28"/>
      <c r="U10" s="28"/>
      <c r="V10" s="30">
        <f t="shared" si="1"/>
        <v>1</v>
      </c>
    </row>
    <row r="11" spans="1:22" x14ac:dyDescent="0.25">
      <c r="A11" s="9">
        <v>40</v>
      </c>
      <c r="B11" s="3"/>
      <c r="C11" s="30" t="s">
        <v>286</v>
      </c>
      <c r="D11" s="30" t="s">
        <v>284</v>
      </c>
      <c r="E11" s="28">
        <f t="shared" si="0"/>
        <v>45</v>
      </c>
      <c r="F11" s="28"/>
      <c r="G11" s="28"/>
      <c r="H11" s="28"/>
      <c r="I11" s="28"/>
      <c r="J11" s="28"/>
      <c r="K11" s="28"/>
      <c r="L11" s="28"/>
      <c r="M11" s="28"/>
      <c r="N11" s="28"/>
      <c r="O11" s="31">
        <v>45</v>
      </c>
      <c r="P11" s="31"/>
      <c r="Q11" s="31"/>
      <c r="R11" s="28"/>
      <c r="S11" s="28"/>
      <c r="T11" s="28"/>
      <c r="U11" s="28"/>
      <c r="V11" s="30">
        <f t="shared" si="1"/>
        <v>1</v>
      </c>
    </row>
    <row r="12" spans="1:22" x14ac:dyDescent="0.25">
      <c r="A12" s="9">
        <v>36</v>
      </c>
      <c r="B12" s="3"/>
      <c r="C12" s="35" t="s">
        <v>287</v>
      </c>
      <c r="D12" s="35" t="s">
        <v>11</v>
      </c>
      <c r="E12" s="37">
        <f t="shared" si="0"/>
        <v>140</v>
      </c>
      <c r="F12" s="3"/>
      <c r="G12" s="3"/>
      <c r="H12" s="3"/>
      <c r="I12" s="3"/>
      <c r="J12" s="3"/>
      <c r="K12" s="3"/>
      <c r="L12" s="3"/>
      <c r="M12" s="3"/>
      <c r="N12" s="3"/>
      <c r="O12" s="30">
        <v>40</v>
      </c>
      <c r="P12" s="30"/>
      <c r="Q12" s="30"/>
      <c r="R12" s="3">
        <v>100</v>
      </c>
      <c r="S12" s="3"/>
      <c r="T12" s="3"/>
      <c r="U12" s="3"/>
      <c r="V12" s="30">
        <f t="shared" si="1"/>
        <v>2</v>
      </c>
    </row>
    <row r="13" spans="1:22" x14ac:dyDescent="0.25">
      <c r="A13" s="9">
        <v>32</v>
      </c>
      <c r="B13" s="3"/>
      <c r="C13" s="3"/>
      <c r="D13" s="3"/>
      <c r="E13" s="28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0"/>
      <c r="P13" s="30"/>
      <c r="Q13" s="30"/>
      <c r="R13" s="3"/>
      <c r="S13" s="3"/>
      <c r="T13" s="3"/>
      <c r="U13" s="3"/>
      <c r="V13" s="30">
        <f t="shared" si="1"/>
        <v>0</v>
      </c>
    </row>
    <row r="14" spans="1:22" x14ac:dyDescent="0.25">
      <c r="A14" s="9">
        <v>29</v>
      </c>
      <c r="B14" s="3"/>
      <c r="C14" s="3"/>
      <c r="D14" s="3"/>
      <c r="E14" s="28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0"/>
      <c r="P14" s="30"/>
      <c r="Q14" s="30"/>
      <c r="R14" s="3"/>
      <c r="S14" s="3"/>
      <c r="T14" s="3"/>
      <c r="U14" s="3"/>
      <c r="V14" s="30">
        <f t="shared" si="1"/>
        <v>0</v>
      </c>
    </row>
    <row r="15" spans="1:22" x14ac:dyDescent="0.25">
      <c r="A15" s="9">
        <v>26</v>
      </c>
      <c r="B15" s="3"/>
      <c r="C15" s="3"/>
      <c r="D15" s="3"/>
      <c r="E15" s="28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0"/>
      <c r="P15" s="30"/>
      <c r="Q15" s="30"/>
      <c r="R15" s="3"/>
      <c r="S15" s="3"/>
      <c r="T15" s="3"/>
      <c r="U15" s="3"/>
      <c r="V15" s="30">
        <f t="shared" si="1"/>
        <v>0</v>
      </c>
    </row>
    <row r="16" spans="1:22" x14ac:dyDescent="0.25">
      <c r="A16" s="9">
        <v>24</v>
      </c>
      <c r="B16" s="3"/>
      <c r="C16" s="3"/>
      <c r="D16" s="3"/>
      <c r="E16" s="28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0">
        <f t="shared" si="1"/>
        <v>0</v>
      </c>
    </row>
    <row r="17" spans="1:22" x14ac:dyDescent="0.25">
      <c r="A17" s="9">
        <v>22</v>
      </c>
      <c r="B17" s="3"/>
      <c r="C17" s="3"/>
      <c r="D17" s="3"/>
      <c r="E17" s="28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0">
        <f t="shared" si="1"/>
        <v>0</v>
      </c>
    </row>
    <row r="18" spans="1:22" x14ac:dyDescent="0.25">
      <c r="A18" s="9">
        <v>20</v>
      </c>
      <c r="B18" s="3"/>
      <c r="C18" s="3"/>
      <c r="D18" s="3"/>
      <c r="E18" s="28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0">
        <f t="shared" si="1"/>
        <v>0</v>
      </c>
    </row>
    <row r="19" spans="1:22" x14ac:dyDescent="0.25">
      <c r="A19" s="9">
        <v>18</v>
      </c>
      <c r="B19" s="3"/>
      <c r="C19" s="3"/>
      <c r="D19" s="3"/>
      <c r="E19" s="28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0">
        <f t="shared" si="1"/>
        <v>0</v>
      </c>
    </row>
    <row r="20" spans="1:22" x14ac:dyDescent="0.25">
      <c r="A20" s="9">
        <v>16</v>
      </c>
      <c r="B20" s="3"/>
      <c r="C20" s="3"/>
      <c r="D20" s="3"/>
      <c r="E20" s="28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0">
        <f t="shared" si="1"/>
        <v>0</v>
      </c>
    </row>
    <row r="21" spans="1:22" x14ac:dyDescent="0.25">
      <c r="A21" s="9">
        <v>15</v>
      </c>
      <c r="B21" s="3"/>
      <c r="C21" s="3"/>
      <c r="D21" s="3"/>
      <c r="E21" s="28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0">
        <f t="shared" si="1"/>
        <v>0</v>
      </c>
    </row>
    <row r="22" spans="1:22" x14ac:dyDescent="0.25">
      <c r="A22" s="9">
        <v>14</v>
      </c>
      <c r="B22" s="3"/>
      <c r="C22" s="3"/>
      <c r="D22" s="3"/>
      <c r="E22" s="28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0">
        <f t="shared" si="1"/>
        <v>0</v>
      </c>
    </row>
    <row r="23" spans="1:22" x14ac:dyDescent="0.25">
      <c r="A23" s="9">
        <v>13</v>
      </c>
      <c r="B23" s="3"/>
      <c r="C23" s="3"/>
      <c r="D23" s="3"/>
      <c r="E23" s="28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0">
        <f t="shared" si="1"/>
        <v>0</v>
      </c>
    </row>
    <row r="24" spans="1:22" x14ac:dyDescent="0.25">
      <c r="A24" s="9">
        <v>12</v>
      </c>
      <c r="B24" s="3"/>
      <c r="C24" s="3"/>
      <c r="D24" s="3"/>
      <c r="E24" s="28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0">
        <f t="shared" si="1"/>
        <v>0</v>
      </c>
    </row>
  </sheetData>
  <sortState xmlns:xlrd2="http://schemas.microsoft.com/office/spreadsheetml/2017/richdata2" ref="C6:T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V17"/>
  <sheetViews>
    <sheetView zoomScale="80" zoomScaleNormal="8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E7" sqref="E7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4.710937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86</v>
      </c>
    </row>
    <row r="3" spans="1:22" x14ac:dyDescent="0.25">
      <c r="B3" s="26"/>
    </row>
    <row r="4" spans="1:22" ht="158.25" customHeight="1" x14ac:dyDescent="0.25">
      <c r="A4" s="43" t="s">
        <v>315</v>
      </c>
      <c r="B4" s="46"/>
      <c r="C4" s="46"/>
      <c r="D4" s="46"/>
      <c r="E4" s="47"/>
      <c r="F4" s="5" t="s">
        <v>324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5" t="s">
        <v>274</v>
      </c>
      <c r="D6" s="35" t="s">
        <v>18</v>
      </c>
      <c r="E6" s="35">
        <f>+SUM(F6:U6)</f>
        <v>100</v>
      </c>
      <c r="F6" s="28"/>
      <c r="G6" s="28"/>
      <c r="H6" s="28"/>
      <c r="I6" s="28"/>
      <c r="J6" s="28"/>
      <c r="K6" s="28"/>
      <c r="L6" s="28"/>
      <c r="M6" s="28"/>
      <c r="N6" s="28">
        <v>100</v>
      </c>
      <c r="O6" s="28"/>
      <c r="P6" s="28"/>
      <c r="Q6" s="28"/>
      <c r="R6" s="28"/>
      <c r="S6" s="28"/>
      <c r="T6" s="28"/>
      <c r="U6" s="28"/>
      <c r="V6" s="3">
        <f>+COUNT(F6:T6)</f>
        <v>1</v>
      </c>
    </row>
    <row r="7" spans="1:22" x14ac:dyDescent="0.25">
      <c r="A7" s="9">
        <v>80</v>
      </c>
      <c r="B7" s="3"/>
      <c r="C7" s="35" t="s">
        <v>300</v>
      </c>
      <c r="D7" s="35" t="s">
        <v>31</v>
      </c>
      <c r="E7" s="37">
        <f t="shared" ref="E7:E17" si="0">SUM(F7:T7)</f>
        <v>100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>
        <v>100</v>
      </c>
      <c r="R7" s="28"/>
      <c r="S7" s="28"/>
      <c r="T7" s="28"/>
      <c r="U7" s="28"/>
      <c r="V7" s="3">
        <f t="shared" ref="V7:V17" si="1">+COUNT(F7:T7)</f>
        <v>1</v>
      </c>
    </row>
    <row r="8" spans="1:22" x14ac:dyDescent="0.25">
      <c r="A8" s="9">
        <v>60</v>
      </c>
      <c r="B8" s="3"/>
      <c r="C8" s="3"/>
      <c r="D8" s="3"/>
      <c r="E8" s="28">
        <f t="shared" si="0"/>
        <v>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">
        <f t="shared" si="1"/>
        <v>0</v>
      </c>
    </row>
    <row r="9" spans="1:22" x14ac:dyDescent="0.25">
      <c r="A9" s="9">
        <v>50</v>
      </c>
      <c r="B9" s="3"/>
      <c r="C9" s="3"/>
      <c r="D9" s="3"/>
      <c r="E9" s="28">
        <f t="shared" si="0"/>
        <v>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V9" s="3">
        <f t="shared" si="1"/>
        <v>0</v>
      </c>
    </row>
    <row r="10" spans="1:22" x14ac:dyDescent="0.25">
      <c r="A10" s="9">
        <v>45</v>
      </c>
      <c r="B10" s="3"/>
      <c r="C10" s="3"/>
      <c r="D10" s="3"/>
      <c r="E10" s="28">
        <f t="shared" si="0"/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">
        <f t="shared" si="1"/>
        <v>0</v>
      </c>
    </row>
    <row r="11" spans="1:22" x14ac:dyDescent="0.25">
      <c r="A11" s="9">
        <v>40</v>
      </c>
      <c r="B11" s="3"/>
      <c r="C11" s="3"/>
      <c r="D11" s="3"/>
      <c r="E11" s="28">
        <f t="shared" si="0"/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">
        <f t="shared" si="1"/>
        <v>0</v>
      </c>
    </row>
    <row r="12" spans="1:22" x14ac:dyDescent="0.25">
      <c r="A12" s="9">
        <v>36</v>
      </c>
      <c r="B12" s="3"/>
      <c r="C12" s="3"/>
      <c r="D12" s="3"/>
      <c r="E12" s="28">
        <f t="shared" si="0"/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">
        <f t="shared" si="1"/>
        <v>0</v>
      </c>
    </row>
    <row r="13" spans="1:22" x14ac:dyDescent="0.25">
      <c r="A13" s="9">
        <v>32</v>
      </c>
      <c r="B13" s="3"/>
      <c r="C13" s="25"/>
      <c r="D13" s="25"/>
      <c r="E13" s="28">
        <f t="shared" si="0"/>
        <v>0</v>
      </c>
      <c r="F13" s="29"/>
      <c r="G13" s="29"/>
      <c r="H13" s="28"/>
      <c r="I13" s="28"/>
      <c r="J13" s="28"/>
      <c r="K13" s="28"/>
      <c r="L13" s="29"/>
      <c r="M13" s="28"/>
      <c r="N13" s="28"/>
      <c r="O13" s="29"/>
      <c r="P13" s="28"/>
      <c r="Q13" s="28"/>
      <c r="R13" s="28"/>
      <c r="S13" s="28"/>
      <c r="T13" s="28"/>
      <c r="U13" s="28"/>
      <c r="V13" s="3">
        <f t="shared" si="1"/>
        <v>0</v>
      </c>
    </row>
    <row r="14" spans="1:22" x14ac:dyDescent="0.25">
      <c r="A14" s="9">
        <v>29</v>
      </c>
      <c r="B14" s="3"/>
      <c r="C14" s="25"/>
      <c r="D14" s="25"/>
      <c r="E14" s="28">
        <f t="shared" si="0"/>
        <v>0</v>
      </c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">
        <f t="shared" si="1"/>
        <v>0</v>
      </c>
    </row>
    <row r="15" spans="1:22" x14ac:dyDescent="0.25">
      <c r="A15" s="9">
        <v>26</v>
      </c>
      <c r="B15" s="3"/>
      <c r="C15" s="3"/>
      <c r="D15" s="3"/>
      <c r="E15" s="28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1"/>
        <v>0</v>
      </c>
    </row>
    <row r="16" spans="1:22" x14ac:dyDescent="0.25">
      <c r="A16" s="9">
        <v>24</v>
      </c>
      <c r="B16" s="3"/>
      <c r="C16" s="3"/>
      <c r="D16" s="3"/>
      <c r="E16" s="28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1"/>
        <v>0</v>
      </c>
    </row>
    <row r="17" spans="1:22" x14ac:dyDescent="0.25">
      <c r="A17" s="9">
        <v>22</v>
      </c>
      <c r="B17" s="3"/>
      <c r="C17" s="3"/>
      <c r="D17" s="3"/>
      <c r="E17" s="28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1"/>
        <v>0</v>
      </c>
    </row>
  </sheetData>
  <sortState xmlns:xlrd2="http://schemas.microsoft.com/office/spreadsheetml/2017/richdata2" ref="B6:U14">
    <sortCondition descending="1" ref="E6:E14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</sheetPr>
  <dimension ref="A1:V22"/>
  <sheetViews>
    <sheetView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10" sqref="E10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5.285156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92</v>
      </c>
    </row>
    <row r="3" spans="1:22" ht="21" x14ac:dyDescent="0.35">
      <c r="B3" s="27"/>
    </row>
    <row r="4" spans="1:22" ht="158.25" customHeight="1" x14ac:dyDescent="0.25">
      <c r="A4" s="43" t="s">
        <v>317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>
        <v>1</v>
      </c>
      <c r="C6" s="35" t="s">
        <v>171</v>
      </c>
      <c r="D6" s="35" t="s">
        <v>202</v>
      </c>
      <c r="E6" s="37">
        <f>SUM(F6:T6)</f>
        <v>100</v>
      </c>
      <c r="F6" s="28"/>
      <c r="G6" s="28"/>
      <c r="H6" s="28">
        <v>100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">
        <f t="shared" ref="V6:V22" si="0">+COUNT(F6:T6)</f>
        <v>1</v>
      </c>
    </row>
    <row r="7" spans="1:22" x14ac:dyDescent="0.25">
      <c r="A7" s="9">
        <v>80</v>
      </c>
      <c r="B7" s="3">
        <v>3</v>
      </c>
      <c r="C7" s="3" t="s">
        <v>280</v>
      </c>
      <c r="D7" s="3" t="s">
        <v>55</v>
      </c>
      <c r="E7" s="3">
        <f>SUM(F7:T7)</f>
        <v>100</v>
      </c>
      <c r="F7" s="3"/>
      <c r="G7" s="3"/>
      <c r="H7" s="3"/>
      <c r="I7" s="3"/>
      <c r="J7" s="3"/>
      <c r="K7" s="3"/>
      <c r="L7" s="3"/>
      <c r="M7" s="3"/>
      <c r="N7" s="3"/>
      <c r="O7" s="3">
        <v>100</v>
      </c>
      <c r="P7" s="3"/>
      <c r="Q7" s="3"/>
      <c r="R7" s="3"/>
      <c r="S7" s="3"/>
      <c r="T7" s="3"/>
      <c r="U7" s="3"/>
      <c r="V7" s="3">
        <f t="shared" si="0"/>
        <v>1</v>
      </c>
    </row>
    <row r="8" spans="1:22" x14ac:dyDescent="0.25">
      <c r="A8" s="9">
        <v>60</v>
      </c>
      <c r="B8" s="3">
        <v>2</v>
      </c>
      <c r="C8" s="3" t="s">
        <v>281</v>
      </c>
      <c r="D8" s="3" t="s">
        <v>282</v>
      </c>
      <c r="E8" s="3">
        <f>SUM(F8:T8)</f>
        <v>80</v>
      </c>
      <c r="F8" s="3"/>
      <c r="G8" s="3"/>
      <c r="H8" s="3"/>
      <c r="I8" s="3"/>
      <c r="J8" s="3"/>
      <c r="K8" s="3"/>
      <c r="L8" s="3"/>
      <c r="M8" s="3"/>
      <c r="N8" s="3"/>
      <c r="O8" s="3">
        <v>80</v>
      </c>
      <c r="P8" s="3"/>
      <c r="Q8" s="3"/>
      <c r="R8" s="3"/>
      <c r="S8" s="3"/>
      <c r="T8" s="3"/>
      <c r="U8" s="3"/>
      <c r="V8" s="3">
        <f t="shared" si="0"/>
        <v>1</v>
      </c>
    </row>
    <row r="9" spans="1:22" x14ac:dyDescent="0.25">
      <c r="A9" s="9">
        <v>50</v>
      </c>
      <c r="B9" s="3">
        <v>4</v>
      </c>
      <c r="C9" s="3" t="s">
        <v>283</v>
      </c>
      <c r="D9" s="3" t="s">
        <v>284</v>
      </c>
      <c r="E9" s="3">
        <f>SUM(F9:T9)</f>
        <v>60</v>
      </c>
      <c r="F9" s="3"/>
      <c r="G9" s="3"/>
      <c r="H9" s="3"/>
      <c r="I9" s="3"/>
      <c r="J9" s="3"/>
      <c r="K9" s="3"/>
      <c r="L9" s="3"/>
      <c r="M9" s="3"/>
      <c r="N9" s="3"/>
      <c r="O9" s="3">
        <v>60</v>
      </c>
      <c r="P9" s="3"/>
      <c r="Q9" s="3"/>
      <c r="R9" s="3"/>
      <c r="S9" s="3"/>
      <c r="T9" s="3"/>
      <c r="U9" s="3"/>
      <c r="V9" s="3">
        <f t="shared" si="0"/>
        <v>1</v>
      </c>
    </row>
    <row r="10" spans="1:22" x14ac:dyDescent="0.25">
      <c r="A10" s="9">
        <v>45</v>
      </c>
      <c r="B10" s="3">
        <v>5</v>
      </c>
      <c r="C10" s="35" t="s">
        <v>298</v>
      </c>
      <c r="D10" s="35" t="s">
        <v>31</v>
      </c>
      <c r="E10" s="35">
        <f>SUM(F10:T10)</f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100</v>
      </c>
      <c r="R10" s="3"/>
      <c r="S10" s="3"/>
      <c r="T10" s="3"/>
      <c r="U10" s="3"/>
      <c r="V10" s="3">
        <f t="shared" si="0"/>
        <v>1</v>
      </c>
    </row>
    <row r="11" spans="1:22" x14ac:dyDescent="0.25">
      <c r="A11" s="9">
        <v>40</v>
      </c>
      <c r="B11" s="3">
        <v>6</v>
      </c>
      <c r="C11" s="3"/>
      <c r="D11" s="3"/>
      <c r="E11" s="3">
        <f t="shared" ref="E11:E22" si="1">+SUM(F11:T11)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0"/>
        <v>0</v>
      </c>
    </row>
    <row r="12" spans="1:22" x14ac:dyDescent="0.25">
      <c r="A12" s="9">
        <v>36</v>
      </c>
      <c r="B12" s="3">
        <v>7</v>
      </c>
      <c r="C12" s="3"/>
      <c r="D12" s="3"/>
      <c r="E12" s="3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 t="shared" si="0"/>
        <v>0</v>
      </c>
    </row>
    <row r="13" spans="1:22" x14ac:dyDescent="0.25">
      <c r="A13" s="9">
        <v>32</v>
      </c>
      <c r="B13" s="3">
        <v>8</v>
      </c>
      <c r="C13" s="3"/>
      <c r="D13" s="3"/>
      <c r="E13" s="3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 t="shared" si="0"/>
        <v>0</v>
      </c>
    </row>
    <row r="14" spans="1:22" x14ac:dyDescent="0.25">
      <c r="A14" s="9">
        <v>29</v>
      </c>
      <c r="B14" s="3">
        <v>9</v>
      </c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0</v>
      </c>
    </row>
    <row r="15" spans="1:22" x14ac:dyDescent="0.25">
      <c r="A15" s="9">
        <v>26</v>
      </c>
      <c r="B15" s="3">
        <v>10</v>
      </c>
      <c r="C15" s="3"/>
      <c r="D15" s="3"/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0"/>
        <v>0</v>
      </c>
    </row>
    <row r="16" spans="1:22" x14ac:dyDescent="0.25">
      <c r="A16" s="9">
        <v>24</v>
      </c>
      <c r="B16" s="3">
        <v>11</v>
      </c>
      <c r="C16" s="3"/>
      <c r="D16" s="3"/>
      <c r="E16" s="3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0"/>
        <v>0</v>
      </c>
    </row>
    <row r="17" spans="1:22" x14ac:dyDescent="0.25">
      <c r="A17" s="9">
        <v>22</v>
      </c>
      <c r="B17" s="3">
        <v>12</v>
      </c>
      <c r="C17" s="3"/>
      <c r="D17" s="3"/>
      <c r="E17" s="3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0"/>
        <v>0</v>
      </c>
    </row>
    <row r="18" spans="1:22" x14ac:dyDescent="0.25">
      <c r="A18" s="9">
        <v>20</v>
      </c>
      <c r="B18" s="3">
        <v>13</v>
      </c>
      <c r="C18" s="3"/>
      <c r="D18" s="3"/>
      <c r="E18" s="3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0"/>
        <v>0</v>
      </c>
    </row>
    <row r="19" spans="1:22" x14ac:dyDescent="0.25">
      <c r="A19" s="9">
        <v>18</v>
      </c>
      <c r="B19" s="3">
        <v>14</v>
      </c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 t="shared" si="0"/>
        <v>0</v>
      </c>
    </row>
    <row r="20" spans="1:22" x14ac:dyDescent="0.25">
      <c r="A20" s="9">
        <v>16</v>
      </c>
      <c r="B20" s="3">
        <v>15</v>
      </c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f t="shared" si="0"/>
        <v>0</v>
      </c>
    </row>
    <row r="21" spans="1:22" x14ac:dyDescent="0.25">
      <c r="A21" s="9">
        <v>15</v>
      </c>
      <c r="B21" s="3">
        <v>16</v>
      </c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0"/>
        <v>0</v>
      </c>
    </row>
    <row r="22" spans="1:22" x14ac:dyDescent="0.25">
      <c r="A22" s="9">
        <v>14</v>
      </c>
      <c r="B22" s="3">
        <v>17</v>
      </c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0"/>
        <v>0</v>
      </c>
    </row>
  </sheetData>
  <sortState xmlns:xlrd2="http://schemas.microsoft.com/office/spreadsheetml/2017/richdata2" ref="B6:T9">
    <sortCondition descending="1" ref="E6:E9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V39"/>
  <sheetViews>
    <sheetView zoomScale="85" zoomScaleNormal="85" workbookViewId="0">
      <pane xSplit="5" ySplit="5" topLeftCell="F18" activePane="bottomRight" state="frozen"/>
      <selection pane="topRight" activeCell="F1" sqref="F1"/>
      <selection pane="bottomLeft" activeCell="A6" sqref="A6"/>
      <selection pane="bottomRight" activeCell="E39" sqref="E39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4.1406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87</v>
      </c>
    </row>
    <row r="3" spans="1:22" ht="21" x14ac:dyDescent="0.35">
      <c r="B3" s="27"/>
    </row>
    <row r="4" spans="1:22" ht="158.25" customHeight="1" x14ac:dyDescent="0.25">
      <c r="A4" s="43" t="s">
        <v>315</v>
      </c>
      <c r="B4" s="44"/>
      <c r="C4" s="44"/>
      <c r="D4" s="44"/>
      <c r="E4" s="45"/>
      <c r="F4" s="5" t="s">
        <v>324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5" t="s">
        <v>103</v>
      </c>
      <c r="D6" s="35" t="s">
        <v>25</v>
      </c>
      <c r="E6" s="37">
        <f t="shared" ref="E6:E36" si="0">SUM(F6:T6)</f>
        <v>772</v>
      </c>
      <c r="F6" s="28">
        <v>100</v>
      </c>
      <c r="G6" s="28"/>
      <c r="H6" s="28">
        <v>40</v>
      </c>
      <c r="I6" s="28">
        <v>100</v>
      </c>
      <c r="J6" s="28">
        <v>60</v>
      </c>
      <c r="K6" s="28">
        <v>32</v>
      </c>
      <c r="L6" s="28">
        <v>80</v>
      </c>
      <c r="M6" s="28">
        <v>80</v>
      </c>
      <c r="N6" s="28">
        <v>100</v>
      </c>
      <c r="O6" s="28">
        <v>80</v>
      </c>
      <c r="P6" s="28"/>
      <c r="Q6" s="28"/>
      <c r="R6" s="28"/>
      <c r="S6" s="28">
        <v>100</v>
      </c>
      <c r="T6" s="28"/>
      <c r="U6" s="28"/>
      <c r="V6" s="3">
        <f>+COUNT(F6:T6)</f>
        <v>10</v>
      </c>
    </row>
    <row r="7" spans="1:22" x14ac:dyDescent="0.25">
      <c r="A7" s="9">
        <v>80</v>
      </c>
      <c r="B7" s="3"/>
      <c r="C7" s="35" t="s">
        <v>106</v>
      </c>
      <c r="D7" s="35" t="s">
        <v>18</v>
      </c>
      <c r="E7" s="37">
        <f t="shared" si="0"/>
        <v>248</v>
      </c>
      <c r="F7" s="28">
        <v>80</v>
      </c>
      <c r="G7" s="28"/>
      <c r="H7" s="28">
        <v>32</v>
      </c>
      <c r="I7" s="28">
        <v>100</v>
      </c>
      <c r="J7" s="28"/>
      <c r="K7" s="28"/>
      <c r="L7" s="28">
        <v>36</v>
      </c>
      <c r="M7" s="28"/>
      <c r="N7" s="28"/>
      <c r="O7" s="28"/>
      <c r="P7" s="28"/>
      <c r="Q7" s="28"/>
      <c r="R7" s="28"/>
      <c r="S7" s="28"/>
      <c r="T7" s="28"/>
      <c r="U7" s="28"/>
      <c r="V7" s="3">
        <f t="shared" ref="V7:V36" si="1">+COUNT(F7:T7)</f>
        <v>4</v>
      </c>
    </row>
    <row r="8" spans="1:22" x14ac:dyDescent="0.25">
      <c r="A8" s="9">
        <v>60</v>
      </c>
      <c r="B8" s="3"/>
      <c r="C8" s="39" t="s">
        <v>227</v>
      </c>
      <c r="D8" s="39" t="s">
        <v>56</v>
      </c>
      <c r="E8" s="37">
        <f t="shared" si="0"/>
        <v>60</v>
      </c>
      <c r="F8" s="28">
        <v>60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29"/>
      <c r="S8" s="28"/>
      <c r="T8" s="28"/>
      <c r="U8" s="28"/>
      <c r="V8" s="3">
        <f t="shared" si="1"/>
        <v>1</v>
      </c>
    </row>
    <row r="9" spans="1:22" x14ac:dyDescent="0.25">
      <c r="A9" s="9">
        <v>36</v>
      </c>
      <c r="B9" s="3"/>
      <c r="C9" s="35" t="s">
        <v>113</v>
      </c>
      <c r="D9" s="35" t="s">
        <v>108</v>
      </c>
      <c r="E9" s="37">
        <f t="shared" si="0"/>
        <v>397</v>
      </c>
      <c r="F9" s="28">
        <v>40</v>
      </c>
      <c r="G9" s="28"/>
      <c r="H9" s="28">
        <v>29</v>
      </c>
      <c r="I9" s="28"/>
      <c r="J9" s="28">
        <v>40</v>
      </c>
      <c r="K9" s="28">
        <v>20</v>
      </c>
      <c r="L9" s="28">
        <v>32</v>
      </c>
      <c r="M9" s="28">
        <v>40</v>
      </c>
      <c r="N9" s="28"/>
      <c r="O9" s="28">
        <v>36</v>
      </c>
      <c r="P9" s="28">
        <v>100</v>
      </c>
      <c r="Q9" s="28">
        <v>60</v>
      </c>
      <c r="R9" s="28"/>
      <c r="S9" s="28"/>
      <c r="T9" s="28"/>
      <c r="U9" s="28"/>
      <c r="V9" s="3">
        <f t="shared" si="1"/>
        <v>9</v>
      </c>
    </row>
    <row r="10" spans="1:22" x14ac:dyDescent="0.25">
      <c r="A10" s="9">
        <v>50</v>
      </c>
      <c r="B10" s="3"/>
      <c r="C10" s="35" t="s">
        <v>102</v>
      </c>
      <c r="D10" s="35" t="s">
        <v>11</v>
      </c>
      <c r="E10" s="37">
        <f t="shared" si="0"/>
        <v>400</v>
      </c>
      <c r="F10" s="28"/>
      <c r="G10" s="28"/>
      <c r="H10" s="28">
        <v>60</v>
      </c>
      <c r="I10" s="28">
        <v>100</v>
      </c>
      <c r="J10" s="28">
        <v>80</v>
      </c>
      <c r="K10" s="28">
        <v>60</v>
      </c>
      <c r="L10" s="28"/>
      <c r="M10" s="28">
        <v>100</v>
      </c>
      <c r="N10" s="28"/>
      <c r="O10" s="28"/>
      <c r="P10" s="28"/>
      <c r="Q10" s="28"/>
      <c r="R10" s="28"/>
      <c r="S10" s="28"/>
      <c r="T10" s="28"/>
      <c r="U10" s="28"/>
      <c r="V10" s="3">
        <f t="shared" si="1"/>
        <v>5</v>
      </c>
    </row>
    <row r="11" spans="1:22" x14ac:dyDescent="0.25">
      <c r="A11" s="9">
        <v>45</v>
      </c>
      <c r="B11" s="3"/>
      <c r="C11" s="36" t="s">
        <v>182</v>
      </c>
      <c r="D11" s="36" t="s">
        <v>25</v>
      </c>
      <c r="E11" s="37">
        <f t="shared" si="0"/>
        <v>440</v>
      </c>
      <c r="F11" s="28"/>
      <c r="G11" s="28"/>
      <c r="H11" s="28">
        <v>100</v>
      </c>
      <c r="I11" s="28">
        <v>100</v>
      </c>
      <c r="J11" s="28">
        <v>100</v>
      </c>
      <c r="K11" s="28">
        <v>80</v>
      </c>
      <c r="L11" s="28"/>
      <c r="M11" s="28"/>
      <c r="N11" s="28">
        <v>60</v>
      </c>
      <c r="O11" s="28"/>
      <c r="P11" s="28"/>
      <c r="Q11" s="28"/>
      <c r="R11" s="28"/>
      <c r="S11" s="28"/>
      <c r="T11" s="28"/>
      <c r="U11" s="28"/>
      <c r="V11" s="3">
        <f t="shared" si="1"/>
        <v>5</v>
      </c>
    </row>
    <row r="12" spans="1:22" x14ac:dyDescent="0.25">
      <c r="A12" s="9">
        <v>40</v>
      </c>
      <c r="B12" s="3"/>
      <c r="C12" s="36" t="s">
        <v>183</v>
      </c>
      <c r="D12" s="36" t="s">
        <v>25</v>
      </c>
      <c r="E12" s="37">
        <f t="shared" si="0"/>
        <v>100</v>
      </c>
      <c r="F12" s="28"/>
      <c r="G12" s="28"/>
      <c r="H12" s="28"/>
      <c r="I12" s="28"/>
      <c r="J12" s="28"/>
      <c r="K12" s="28">
        <v>100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">
        <f t="shared" si="1"/>
        <v>1</v>
      </c>
    </row>
    <row r="13" spans="1:22" x14ac:dyDescent="0.25">
      <c r="A13" s="9">
        <v>32</v>
      </c>
      <c r="B13" s="3"/>
      <c r="C13" s="3" t="s">
        <v>109</v>
      </c>
      <c r="D13" s="3" t="s">
        <v>52</v>
      </c>
      <c r="E13" s="28">
        <f t="shared" si="0"/>
        <v>200</v>
      </c>
      <c r="F13" s="31"/>
      <c r="G13" s="28"/>
      <c r="H13" s="28">
        <v>60</v>
      </c>
      <c r="I13" s="28">
        <v>100</v>
      </c>
      <c r="J13" s="28"/>
      <c r="K13" s="28">
        <v>40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">
        <f t="shared" si="1"/>
        <v>3</v>
      </c>
    </row>
    <row r="14" spans="1:22" x14ac:dyDescent="0.25">
      <c r="A14" s="9">
        <v>30</v>
      </c>
      <c r="B14" s="3"/>
      <c r="C14" s="35" t="s">
        <v>164</v>
      </c>
      <c r="D14" s="35" t="s">
        <v>28</v>
      </c>
      <c r="E14" s="37">
        <f t="shared" si="0"/>
        <v>249</v>
      </c>
      <c r="F14" s="28"/>
      <c r="G14" s="28"/>
      <c r="H14" s="28"/>
      <c r="I14" s="28"/>
      <c r="J14" s="28">
        <v>45</v>
      </c>
      <c r="K14" s="28">
        <v>24</v>
      </c>
      <c r="L14" s="28">
        <v>50</v>
      </c>
      <c r="M14" s="28">
        <v>50</v>
      </c>
      <c r="N14" s="28"/>
      <c r="O14" s="28"/>
      <c r="P14" s="28"/>
      <c r="Q14" s="28"/>
      <c r="R14" s="28">
        <v>80</v>
      </c>
      <c r="S14" s="28"/>
      <c r="T14" s="28"/>
      <c r="U14" s="28"/>
      <c r="V14" s="3">
        <f t="shared" si="1"/>
        <v>5</v>
      </c>
    </row>
    <row r="15" spans="1:22" x14ac:dyDescent="0.25">
      <c r="A15" s="9">
        <v>29</v>
      </c>
      <c r="B15" s="3"/>
      <c r="C15" s="36" t="s">
        <v>185</v>
      </c>
      <c r="D15" s="36" t="s">
        <v>25</v>
      </c>
      <c r="E15" s="37">
        <f t="shared" si="0"/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">
        <f t="shared" si="1"/>
        <v>0</v>
      </c>
    </row>
    <row r="16" spans="1:22" x14ac:dyDescent="0.25">
      <c r="A16" s="9">
        <v>24</v>
      </c>
      <c r="B16" s="3"/>
      <c r="C16" s="35" t="s">
        <v>174</v>
      </c>
      <c r="D16" s="35" t="s">
        <v>11</v>
      </c>
      <c r="E16" s="37">
        <f t="shared" si="0"/>
        <v>150</v>
      </c>
      <c r="F16" s="28"/>
      <c r="G16" s="28"/>
      <c r="H16" s="28"/>
      <c r="I16" s="29"/>
      <c r="J16" s="28"/>
      <c r="K16" s="28">
        <v>50</v>
      </c>
      <c r="L16" s="28"/>
      <c r="M16" s="28"/>
      <c r="N16" s="28"/>
      <c r="O16" s="28">
        <v>100</v>
      </c>
      <c r="P16" s="28"/>
      <c r="Q16" s="28"/>
      <c r="R16" s="29"/>
      <c r="S16" s="28"/>
      <c r="T16" s="28"/>
      <c r="U16" s="28"/>
      <c r="V16" s="3">
        <f t="shared" si="1"/>
        <v>2</v>
      </c>
    </row>
    <row r="17" spans="1:22" x14ac:dyDescent="0.25">
      <c r="A17" s="9">
        <v>22</v>
      </c>
      <c r="B17" s="3"/>
      <c r="C17" s="36" t="s">
        <v>177</v>
      </c>
      <c r="D17" s="36" t="s">
        <v>18</v>
      </c>
      <c r="E17" s="37">
        <f t="shared" si="0"/>
        <v>0</v>
      </c>
      <c r="F17" s="28"/>
      <c r="G17" s="28"/>
      <c r="H17" s="28"/>
      <c r="I17" s="28"/>
      <c r="J17" s="28"/>
      <c r="K17" s="31"/>
      <c r="L17" s="29"/>
      <c r="M17" s="28"/>
      <c r="N17" s="28"/>
      <c r="O17" s="29"/>
      <c r="P17" s="29"/>
      <c r="Q17" s="28"/>
      <c r="R17" s="28"/>
      <c r="S17" s="28"/>
      <c r="T17" s="28"/>
      <c r="U17" s="28"/>
      <c r="V17" s="3">
        <f t="shared" si="1"/>
        <v>0</v>
      </c>
    </row>
    <row r="18" spans="1:22" x14ac:dyDescent="0.25">
      <c r="A18" s="9">
        <v>16</v>
      </c>
      <c r="B18" s="3"/>
      <c r="C18" s="36" t="s">
        <v>110</v>
      </c>
      <c r="D18" s="36" t="s">
        <v>11</v>
      </c>
      <c r="E18" s="37">
        <f t="shared" si="0"/>
        <v>134</v>
      </c>
      <c r="F18" s="28"/>
      <c r="G18" s="28"/>
      <c r="H18" s="28">
        <v>45</v>
      </c>
      <c r="I18" s="28"/>
      <c r="J18" s="28"/>
      <c r="K18" s="28">
        <v>29</v>
      </c>
      <c r="L18" s="28"/>
      <c r="M18" s="29"/>
      <c r="N18" s="29"/>
      <c r="O18" s="29"/>
      <c r="P18" s="28"/>
      <c r="Q18" s="29"/>
      <c r="R18" s="28">
        <v>60</v>
      </c>
      <c r="S18" s="28"/>
      <c r="T18" s="28"/>
      <c r="U18" s="28"/>
      <c r="V18" s="3">
        <f t="shared" si="1"/>
        <v>3</v>
      </c>
    </row>
    <row r="19" spans="1:22" x14ac:dyDescent="0.25">
      <c r="A19" s="9">
        <v>20</v>
      </c>
      <c r="B19" s="3"/>
      <c r="C19" s="36" t="s">
        <v>175</v>
      </c>
      <c r="D19" s="36" t="s">
        <v>11</v>
      </c>
      <c r="E19" s="37">
        <f t="shared" si="0"/>
        <v>0</v>
      </c>
      <c r="F19" s="28"/>
      <c r="G19" s="28"/>
      <c r="H19" s="28"/>
      <c r="I19" s="29"/>
      <c r="J19" s="28"/>
      <c r="K19" s="29"/>
      <c r="L19" s="31"/>
      <c r="M19" s="28"/>
      <c r="N19" s="28"/>
      <c r="O19" s="28"/>
      <c r="P19" s="28"/>
      <c r="Q19" s="28"/>
      <c r="R19" s="28"/>
      <c r="S19" s="28"/>
      <c r="T19" s="28"/>
      <c r="U19" s="28"/>
      <c r="V19" s="3">
        <f t="shared" si="1"/>
        <v>0</v>
      </c>
    </row>
    <row r="20" spans="1:22" x14ac:dyDescent="0.25">
      <c r="A20" s="9">
        <v>18</v>
      </c>
      <c r="B20" s="3"/>
      <c r="C20" s="36" t="s">
        <v>176</v>
      </c>
      <c r="D20" s="36" t="s">
        <v>11</v>
      </c>
      <c r="E20" s="37">
        <f t="shared" si="0"/>
        <v>71</v>
      </c>
      <c r="F20" s="28"/>
      <c r="G20" s="28"/>
      <c r="H20" s="28"/>
      <c r="I20" s="28"/>
      <c r="J20" s="28"/>
      <c r="K20" s="31">
        <v>26</v>
      </c>
      <c r="L20" s="31"/>
      <c r="M20" s="28">
        <v>45</v>
      </c>
      <c r="N20" s="28"/>
      <c r="O20" s="28"/>
      <c r="P20" s="28"/>
      <c r="Q20" s="28"/>
      <c r="R20" s="28"/>
      <c r="S20" s="28"/>
      <c r="T20" s="28"/>
      <c r="U20" s="28"/>
      <c r="V20" s="3">
        <f t="shared" si="1"/>
        <v>2</v>
      </c>
    </row>
    <row r="21" spans="1:22" x14ac:dyDescent="0.25">
      <c r="A21" s="9">
        <v>12</v>
      </c>
      <c r="B21" s="3"/>
      <c r="C21" s="36" t="s">
        <v>179</v>
      </c>
      <c r="D21" s="36" t="s">
        <v>18</v>
      </c>
      <c r="E21" s="37">
        <f t="shared" si="0"/>
        <v>0</v>
      </c>
      <c r="F21" s="28"/>
      <c r="G21" s="28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">
        <f t="shared" si="1"/>
        <v>0</v>
      </c>
    </row>
    <row r="22" spans="1:22" x14ac:dyDescent="0.25">
      <c r="A22" s="9">
        <v>6</v>
      </c>
      <c r="B22" s="3"/>
      <c r="C22" s="36" t="s">
        <v>181</v>
      </c>
      <c r="D22" s="36" t="s">
        <v>11</v>
      </c>
      <c r="E22" s="37">
        <f t="shared" si="0"/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">
        <f t="shared" si="1"/>
        <v>0</v>
      </c>
    </row>
    <row r="23" spans="1:22" x14ac:dyDescent="0.25">
      <c r="A23" s="9">
        <v>15</v>
      </c>
      <c r="B23" s="3"/>
      <c r="C23" s="35" t="s">
        <v>107</v>
      </c>
      <c r="D23" s="35" t="s">
        <v>108</v>
      </c>
      <c r="E23" s="37">
        <f t="shared" si="0"/>
        <v>280</v>
      </c>
      <c r="F23" s="28"/>
      <c r="G23" s="28"/>
      <c r="H23" s="28">
        <v>30</v>
      </c>
      <c r="I23" s="29"/>
      <c r="J23" s="28">
        <v>50</v>
      </c>
      <c r="K23" s="28"/>
      <c r="L23" s="28">
        <v>60</v>
      </c>
      <c r="M23" s="28">
        <v>60</v>
      </c>
      <c r="N23" s="28"/>
      <c r="O23" s="28"/>
      <c r="P23" s="28"/>
      <c r="Q23" s="28">
        <v>80</v>
      </c>
      <c r="R23" s="28"/>
      <c r="S23" s="28"/>
      <c r="T23" s="28"/>
      <c r="U23" s="3"/>
      <c r="V23" s="3">
        <f t="shared" si="1"/>
        <v>5</v>
      </c>
    </row>
    <row r="24" spans="1:22" x14ac:dyDescent="0.25">
      <c r="A24" s="9">
        <v>14</v>
      </c>
      <c r="B24" s="3"/>
      <c r="C24" s="36" t="s">
        <v>190</v>
      </c>
      <c r="D24" s="36" t="s">
        <v>18</v>
      </c>
      <c r="E24" s="37">
        <f t="shared" si="0"/>
        <v>0</v>
      </c>
      <c r="F24" s="28"/>
      <c r="G24" s="28"/>
      <c r="H24" s="28"/>
      <c r="I24" s="28"/>
      <c r="J24" s="28"/>
      <c r="K24" s="28"/>
      <c r="L24" s="29"/>
      <c r="M24" s="28"/>
      <c r="N24" s="28"/>
      <c r="O24" s="28"/>
      <c r="P24" s="28"/>
      <c r="Q24" s="28"/>
      <c r="R24" s="28"/>
      <c r="S24" s="28"/>
      <c r="T24" s="28"/>
      <c r="U24" s="28"/>
      <c r="V24" s="3">
        <f t="shared" si="1"/>
        <v>0</v>
      </c>
    </row>
    <row r="25" spans="1:22" x14ac:dyDescent="0.25">
      <c r="A25" s="9">
        <v>13</v>
      </c>
      <c r="B25" s="3"/>
      <c r="C25" s="36" t="s">
        <v>191</v>
      </c>
      <c r="D25" s="36" t="s">
        <v>18</v>
      </c>
      <c r="E25" s="37">
        <f t="shared" si="0"/>
        <v>0</v>
      </c>
      <c r="F25" s="28"/>
      <c r="G25" s="28"/>
      <c r="H25" s="28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">
        <f t="shared" si="1"/>
        <v>0</v>
      </c>
    </row>
    <row r="26" spans="1:22" x14ac:dyDescent="0.25">
      <c r="A26" s="9">
        <v>11</v>
      </c>
      <c r="B26" s="3"/>
      <c r="C26" s="36" t="s">
        <v>180</v>
      </c>
      <c r="D26" s="36" t="s">
        <v>28</v>
      </c>
      <c r="E26" s="37">
        <f t="shared" si="0"/>
        <v>150</v>
      </c>
      <c r="F26" s="29"/>
      <c r="G26" s="28"/>
      <c r="H26" s="28"/>
      <c r="I26" s="28"/>
      <c r="J26" s="28"/>
      <c r="K26" s="29"/>
      <c r="L26" s="28"/>
      <c r="M26" s="28"/>
      <c r="N26" s="28"/>
      <c r="O26" s="28">
        <v>50</v>
      </c>
      <c r="P26" s="28"/>
      <c r="Q26" s="28"/>
      <c r="R26" s="28">
        <v>100</v>
      </c>
      <c r="S26" s="28"/>
      <c r="T26" s="28"/>
      <c r="U26" s="28"/>
      <c r="V26" s="3">
        <f t="shared" si="1"/>
        <v>2</v>
      </c>
    </row>
    <row r="27" spans="1:22" x14ac:dyDescent="0.25">
      <c r="A27" s="9">
        <v>10</v>
      </c>
      <c r="B27" s="3"/>
      <c r="C27" s="36" t="s">
        <v>193</v>
      </c>
      <c r="D27" s="36" t="s">
        <v>18</v>
      </c>
      <c r="E27" s="37">
        <f t="shared" si="0"/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2"/>
      <c r="V27" s="3">
        <f t="shared" si="1"/>
        <v>0</v>
      </c>
    </row>
    <row r="28" spans="1:22" x14ac:dyDescent="0.25">
      <c r="A28" s="9">
        <v>9</v>
      </c>
      <c r="B28" s="3"/>
      <c r="C28" s="36" t="s">
        <v>186</v>
      </c>
      <c r="D28" s="36" t="s">
        <v>187</v>
      </c>
      <c r="E28" s="37">
        <f t="shared" si="0"/>
        <v>0</v>
      </c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">
        <f t="shared" si="1"/>
        <v>0</v>
      </c>
    </row>
    <row r="29" spans="1:22" x14ac:dyDescent="0.25">
      <c r="A29" s="9">
        <v>8</v>
      </c>
      <c r="B29" s="3"/>
      <c r="C29" s="40" t="s">
        <v>188</v>
      </c>
      <c r="D29" s="40" t="s">
        <v>11</v>
      </c>
      <c r="E29" s="37">
        <f t="shared" si="0"/>
        <v>105</v>
      </c>
      <c r="F29" s="28"/>
      <c r="G29" s="28"/>
      <c r="H29" s="28"/>
      <c r="I29" s="29"/>
      <c r="J29" s="29"/>
      <c r="K29" s="31">
        <v>45</v>
      </c>
      <c r="L29" s="28"/>
      <c r="M29" s="29"/>
      <c r="N29" s="29"/>
      <c r="O29" s="28">
        <v>60</v>
      </c>
      <c r="P29" s="28"/>
      <c r="Q29" s="28"/>
      <c r="R29" s="28"/>
      <c r="S29" s="28"/>
      <c r="T29" s="28"/>
      <c r="U29" s="28"/>
      <c r="V29" s="3">
        <f t="shared" si="1"/>
        <v>2</v>
      </c>
    </row>
    <row r="30" spans="1:22" x14ac:dyDescent="0.25">
      <c r="A30" s="9">
        <v>7</v>
      </c>
      <c r="B30" s="3"/>
      <c r="C30" s="40" t="s">
        <v>178</v>
      </c>
      <c r="D30" s="40" t="s">
        <v>25</v>
      </c>
      <c r="E30" s="37">
        <f t="shared" si="0"/>
        <v>62</v>
      </c>
      <c r="F30" s="28"/>
      <c r="G30" s="28"/>
      <c r="H30" s="28"/>
      <c r="I30" s="28"/>
      <c r="J30" s="28"/>
      <c r="K30" s="28">
        <v>22</v>
      </c>
      <c r="L30" s="29"/>
      <c r="M30" s="28"/>
      <c r="N30" s="28"/>
      <c r="O30" s="28">
        <v>40</v>
      </c>
      <c r="P30" s="28"/>
      <c r="Q30" s="28"/>
      <c r="R30" s="28"/>
      <c r="S30" s="28"/>
      <c r="T30" s="28"/>
      <c r="U30" s="28"/>
      <c r="V30" s="3">
        <f t="shared" si="1"/>
        <v>2</v>
      </c>
    </row>
    <row r="31" spans="1:22" x14ac:dyDescent="0.25">
      <c r="A31" s="9">
        <v>5</v>
      </c>
      <c r="B31" s="3"/>
      <c r="C31" s="40" t="s">
        <v>248</v>
      </c>
      <c r="D31" s="35" t="s">
        <v>18</v>
      </c>
      <c r="E31" s="37">
        <f t="shared" si="0"/>
        <v>180</v>
      </c>
      <c r="F31" s="3"/>
      <c r="G31" s="3"/>
      <c r="H31" s="28">
        <v>80</v>
      </c>
      <c r="I31" s="28"/>
      <c r="J31" s="28"/>
      <c r="K31" s="28"/>
      <c r="L31" s="28">
        <v>100</v>
      </c>
      <c r="M31" s="28"/>
      <c r="N31" s="28"/>
      <c r="O31" s="28"/>
      <c r="P31" s="28"/>
      <c r="Q31" s="28"/>
      <c r="R31" s="28"/>
      <c r="S31" s="28"/>
      <c r="T31" s="28"/>
      <c r="U31" s="28"/>
      <c r="V31" s="3">
        <f t="shared" si="1"/>
        <v>2</v>
      </c>
    </row>
    <row r="32" spans="1:22" x14ac:dyDescent="0.25">
      <c r="A32" s="9">
        <v>4</v>
      </c>
      <c r="B32" s="3"/>
      <c r="C32" s="35" t="s">
        <v>249</v>
      </c>
      <c r="D32" s="35" t="s">
        <v>11</v>
      </c>
      <c r="E32" s="37">
        <f t="shared" si="0"/>
        <v>50</v>
      </c>
      <c r="G32" s="3"/>
      <c r="H32" s="3">
        <v>50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 t="shared" si="1"/>
        <v>1</v>
      </c>
    </row>
    <row r="33" spans="1:22" x14ac:dyDescent="0.25">
      <c r="A33" s="9">
        <v>3</v>
      </c>
      <c r="B33" s="3"/>
      <c r="C33" s="35" t="s">
        <v>163</v>
      </c>
      <c r="D33" s="35" t="s">
        <v>11</v>
      </c>
      <c r="E33" s="37">
        <f t="shared" si="0"/>
        <v>36</v>
      </c>
      <c r="F33" s="3"/>
      <c r="G33" s="3"/>
      <c r="H33" s="3">
        <v>36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 t="shared" si="1"/>
        <v>1</v>
      </c>
    </row>
    <row r="34" spans="1:22" x14ac:dyDescent="0.25">
      <c r="A34" s="9">
        <v>2</v>
      </c>
      <c r="B34" s="3"/>
      <c r="C34" s="35" t="s">
        <v>275</v>
      </c>
      <c r="D34" s="35" t="s">
        <v>25</v>
      </c>
      <c r="E34" s="37">
        <f t="shared" si="0"/>
        <v>242</v>
      </c>
      <c r="F34" s="3"/>
      <c r="G34" s="3"/>
      <c r="H34" s="3"/>
      <c r="I34" s="3"/>
      <c r="J34" s="3"/>
      <c r="K34" s="3"/>
      <c r="L34" s="3"/>
      <c r="M34" s="3"/>
      <c r="N34" s="3">
        <v>80</v>
      </c>
      <c r="O34" s="3">
        <v>32</v>
      </c>
      <c r="P34" s="3">
        <v>80</v>
      </c>
      <c r="Q34" s="3">
        <v>50</v>
      </c>
      <c r="R34" s="3"/>
      <c r="S34" s="3"/>
      <c r="T34" s="3"/>
      <c r="U34" s="3"/>
      <c r="V34" s="3">
        <f t="shared" si="1"/>
        <v>4</v>
      </c>
    </row>
    <row r="35" spans="1:22" x14ac:dyDescent="0.25">
      <c r="A35" s="9">
        <v>1</v>
      </c>
      <c r="B35" s="3"/>
      <c r="C35" s="35" t="s">
        <v>288</v>
      </c>
      <c r="D35" s="35" t="s">
        <v>11</v>
      </c>
      <c r="E35" s="37">
        <f t="shared" si="0"/>
        <v>145</v>
      </c>
      <c r="F35" s="3"/>
      <c r="G35" s="3"/>
      <c r="H35" s="3"/>
      <c r="I35" s="3"/>
      <c r="J35" s="3"/>
      <c r="K35" s="3"/>
      <c r="L35" s="3"/>
      <c r="M35" s="3"/>
      <c r="N35" s="3"/>
      <c r="O35" s="3">
        <v>45</v>
      </c>
      <c r="P35" s="3"/>
      <c r="Q35" s="3">
        <v>100</v>
      </c>
      <c r="R35" s="3"/>
      <c r="S35" s="3"/>
      <c r="T35" s="3"/>
      <c r="U35" s="3"/>
      <c r="V35" s="3">
        <f t="shared" si="1"/>
        <v>2</v>
      </c>
    </row>
    <row r="36" spans="1:22" x14ac:dyDescent="0.25">
      <c r="A36" s="9"/>
      <c r="B36" s="3"/>
      <c r="C36" s="35" t="s">
        <v>313</v>
      </c>
      <c r="D36" s="35" t="s">
        <v>314</v>
      </c>
      <c r="E36" s="37">
        <f t="shared" si="0"/>
        <v>36</v>
      </c>
      <c r="F36" s="3"/>
      <c r="G36" s="3"/>
      <c r="H36" s="3"/>
      <c r="I36" s="3"/>
      <c r="J36" s="3">
        <v>36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 t="shared" si="1"/>
        <v>1</v>
      </c>
    </row>
    <row r="37" spans="1:22" x14ac:dyDescent="0.25">
      <c r="A37" s="9"/>
      <c r="B37" s="3"/>
      <c r="C37" s="35" t="s">
        <v>336</v>
      </c>
      <c r="D37" s="35" t="s">
        <v>11</v>
      </c>
      <c r="E37" s="37">
        <f t="shared" ref="E37:E39" si="2">SUM(F37:T37)</f>
        <v>80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v>80</v>
      </c>
      <c r="T37" s="3"/>
      <c r="U37" s="3"/>
      <c r="V37" s="3">
        <f t="shared" ref="V37:V39" si="3">+COUNT(F37:T37)</f>
        <v>1</v>
      </c>
    </row>
    <row r="38" spans="1:22" x14ac:dyDescent="0.25">
      <c r="A38" s="9"/>
      <c r="B38" s="3"/>
      <c r="C38" s="35" t="s">
        <v>337</v>
      </c>
      <c r="D38" s="35" t="s">
        <v>18</v>
      </c>
      <c r="E38" s="37">
        <f t="shared" si="2"/>
        <v>60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v>60</v>
      </c>
      <c r="T38" s="3"/>
      <c r="U38" s="3"/>
      <c r="V38" s="3">
        <f t="shared" si="3"/>
        <v>1</v>
      </c>
    </row>
    <row r="39" spans="1:22" x14ac:dyDescent="0.25">
      <c r="A39" s="9"/>
      <c r="B39" s="3"/>
      <c r="C39" s="35" t="s">
        <v>338</v>
      </c>
      <c r="D39" s="35" t="s">
        <v>25</v>
      </c>
      <c r="E39" s="37">
        <f t="shared" si="2"/>
        <v>50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>
        <v>50</v>
      </c>
      <c r="T39" s="3"/>
      <c r="U39" s="3"/>
      <c r="V39" s="3">
        <f t="shared" si="3"/>
        <v>1</v>
      </c>
    </row>
  </sheetData>
  <sortState xmlns:xlrd2="http://schemas.microsoft.com/office/spreadsheetml/2017/richdata2" ref="C6:U30">
    <sortCondition descending="1" ref="E6:E30"/>
  </sortState>
  <mergeCells count="1">
    <mergeCell ref="A4:E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V18"/>
  <sheetViews>
    <sheetView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8" sqref="E8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4.1406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93</v>
      </c>
    </row>
    <row r="3" spans="1:22" ht="21" x14ac:dyDescent="0.35">
      <c r="B3" s="27"/>
    </row>
    <row r="4" spans="1:22" ht="158.25" customHeight="1" x14ac:dyDescent="0.25">
      <c r="A4" s="43" t="s">
        <v>315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6" t="s">
        <v>184</v>
      </c>
      <c r="D6" s="36" t="s">
        <v>100</v>
      </c>
      <c r="E6" s="35">
        <f t="shared" ref="E6:E11" si="0">+SUM(F6:U6)</f>
        <v>0</v>
      </c>
      <c r="F6" s="28"/>
      <c r="G6" s="28"/>
      <c r="H6" s="28"/>
      <c r="I6" s="28"/>
      <c r="J6" s="28"/>
      <c r="K6" s="28"/>
      <c r="L6" s="29"/>
      <c r="M6" s="28"/>
      <c r="N6" s="28"/>
      <c r="O6" s="29"/>
      <c r="P6" s="28"/>
      <c r="Q6" s="28"/>
      <c r="R6" s="28"/>
      <c r="S6" s="28"/>
      <c r="T6" s="28"/>
      <c r="U6" s="28"/>
      <c r="V6" s="3">
        <f>+COUNT(F6:T6)</f>
        <v>0</v>
      </c>
    </row>
    <row r="7" spans="1:22" x14ac:dyDescent="0.25">
      <c r="A7" s="9">
        <v>80</v>
      </c>
      <c r="B7" s="3"/>
      <c r="C7" s="36" t="s">
        <v>173</v>
      </c>
      <c r="D7" s="36" t="s">
        <v>18</v>
      </c>
      <c r="E7" s="35">
        <f t="shared" si="0"/>
        <v>0</v>
      </c>
      <c r="F7" s="28"/>
      <c r="G7" s="28"/>
      <c r="H7" s="28"/>
      <c r="I7" s="29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28"/>
      <c r="V7" s="3">
        <f t="shared" ref="V7:V18" si="1">+COUNT(F7:T7)</f>
        <v>0</v>
      </c>
    </row>
    <row r="8" spans="1:22" x14ac:dyDescent="0.25">
      <c r="A8" s="9">
        <v>60</v>
      </c>
      <c r="B8" s="3"/>
      <c r="C8" s="36" t="s">
        <v>172</v>
      </c>
      <c r="D8" s="36" t="s">
        <v>11</v>
      </c>
      <c r="E8" s="35">
        <f t="shared" si="0"/>
        <v>100</v>
      </c>
      <c r="F8" s="29"/>
      <c r="G8" s="29"/>
      <c r="H8" s="29"/>
      <c r="I8" s="28"/>
      <c r="J8" s="28"/>
      <c r="K8" s="28"/>
      <c r="L8" s="28"/>
      <c r="M8" s="28"/>
      <c r="N8" s="28"/>
      <c r="O8" s="28">
        <v>100</v>
      </c>
      <c r="P8" s="28"/>
      <c r="Q8" s="28"/>
      <c r="R8" s="28"/>
      <c r="S8" s="28"/>
      <c r="T8" s="28"/>
      <c r="U8" s="28"/>
      <c r="V8" s="3">
        <f t="shared" si="1"/>
        <v>1</v>
      </c>
    </row>
    <row r="9" spans="1:22" x14ac:dyDescent="0.25">
      <c r="A9" s="9">
        <v>50</v>
      </c>
      <c r="B9" s="30"/>
      <c r="C9" s="36" t="s">
        <v>111</v>
      </c>
      <c r="D9" s="36" t="s">
        <v>25</v>
      </c>
      <c r="E9" s="36">
        <f t="shared" si="0"/>
        <v>380</v>
      </c>
      <c r="F9" s="31">
        <v>100</v>
      </c>
      <c r="G9" s="31"/>
      <c r="H9" s="31"/>
      <c r="I9" s="31"/>
      <c r="J9" s="31"/>
      <c r="K9" s="31"/>
      <c r="L9" s="31"/>
      <c r="M9" s="31"/>
      <c r="N9" s="31">
        <v>100</v>
      </c>
      <c r="O9" s="31">
        <v>80</v>
      </c>
      <c r="P9" s="31"/>
      <c r="Q9" s="31"/>
      <c r="R9" s="31"/>
      <c r="S9" s="28">
        <v>100</v>
      </c>
      <c r="T9" s="28"/>
      <c r="U9" s="28"/>
      <c r="V9" s="3">
        <f t="shared" si="1"/>
        <v>4</v>
      </c>
    </row>
    <row r="10" spans="1:22" x14ac:dyDescent="0.25">
      <c r="A10" s="9">
        <v>45</v>
      </c>
      <c r="B10" s="30"/>
      <c r="C10" s="36" t="s">
        <v>112</v>
      </c>
      <c r="D10" s="36" t="s">
        <v>100</v>
      </c>
      <c r="E10" s="36">
        <f t="shared" si="0"/>
        <v>280</v>
      </c>
      <c r="F10" s="31"/>
      <c r="G10" s="31"/>
      <c r="H10" s="31"/>
      <c r="I10" s="31"/>
      <c r="J10" s="31"/>
      <c r="K10" s="31">
        <v>100</v>
      </c>
      <c r="L10" s="31"/>
      <c r="M10" s="31">
        <v>100</v>
      </c>
      <c r="N10" s="31"/>
      <c r="O10" s="31"/>
      <c r="P10" s="31"/>
      <c r="Q10" s="31">
        <v>80</v>
      </c>
      <c r="R10" s="31"/>
      <c r="S10" s="28"/>
      <c r="T10" s="28"/>
      <c r="U10" s="28"/>
      <c r="V10" s="3">
        <f t="shared" si="1"/>
        <v>3</v>
      </c>
    </row>
    <row r="11" spans="1:22" x14ac:dyDescent="0.25">
      <c r="A11" s="9">
        <v>40</v>
      </c>
      <c r="B11" s="30"/>
      <c r="C11" s="36" t="s">
        <v>299</v>
      </c>
      <c r="D11" s="36" t="s">
        <v>100</v>
      </c>
      <c r="E11" s="36">
        <f t="shared" si="0"/>
        <v>100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>
        <v>100</v>
      </c>
      <c r="R11" s="31"/>
      <c r="S11" s="28"/>
      <c r="T11" s="28"/>
      <c r="U11" s="28"/>
      <c r="V11" s="3">
        <f t="shared" si="1"/>
        <v>1</v>
      </c>
    </row>
    <row r="12" spans="1:22" x14ac:dyDescent="0.25">
      <c r="A12" s="9">
        <v>36</v>
      </c>
      <c r="B12" s="30"/>
      <c r="C12" s="30"/>
      <c r="D12" s="30"/>
      <c r="E12" s="30">
        <f t="shared" ref="E12:E18" si="2">+SUM(F12:T12)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8"/>
      <c r="T12" s="28"/>
      <c r="U12" s="28"/>
      <c r="V12" s="3">
        <f t="shared" si="1"/>
        <v>0</v>
      </c>
    </row>
    <row r="13" spans="1:22" x14ac:dyDescent="0.25">
      <c r="A13" s="9">
        <v>32</v>
      </c>
      <c r="B13" s="30"/>
      <c r="C13" s="30"/>
      <c r="D13" s="30"/>
      <c r="E13" s="30">
        <f t="shared" si="2"/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"/>
      <c r="T13" s="3"/>
      <c r="U13" s="3"/>
      <c r="V13" s="3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2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1"/>
        <v>0</v>
      </c>
    </row>
    <row r="15" spans="1:22" x14ac:dyDescent="0.25">
      <c r="A15" s="9">
        <v>26</v>
      </c>
      <c r="B15" s="3"/>
      <c r="C15" s="3"/>
      <c r="D15" s="3"/>
      <c r="E15" s="3">
        <f t="shared" si="2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1"/>
        <v>0</v>
      </c>
    </row>
    <row r="16" spans="1:22" x14ac:dyDescent="0.25">
      <c r="A16" s="9">
        <v>24</v>
      </c>
      <c r="B16" s="3"/>
      <c r="C16" s="3"/>
      <c r="D16" s="3"/>
      <c r="E16" s="3">
        <f t="shared" si="2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1"/>
        <v>0</v>
      </c>
    </row>
    <row r="17" spans="1:22" x14ac:dyDescent="0.25">
      <c r="A17" s="9">
        <v>22</v>
      </c>
      <c r="B17" s="3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1"/>
        <v>0</v>
      </c>
    </row>
    <row r="18" spans="1:22" x14ac:dyDescent="0.25">
      <c r="A18" s="9">
        <v>20</v>
      </c>
      <c r="B18" s="3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1"/>
        <v>0</v>
      </c>
    </row>
  </sheetData>
  <sortState xmlns:xlrd2="http://schemas.microsoft.com/office/spreadsheetml/2017/richdata2" ref="C6:T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194</v>
      </c>
    </row>
    <row r="2" spans="1:25" s="21" customFormat="1" ht="21" x14ac:dyDescent="0.25">
      <c r="B2" s="22" t="s">
        <v>82</v>
      </c>
      <c r="C2" s="20" t="s">
        <v>94</v>
      </c>
    </row>
    <row r="4" spans="1:25" ht="158.25" customHeight="1" x14ac:dyDescent="0.25">
      <c r="A4" s="43" t="s">
        <v>317</v>
      </c>
      <c r="B4" s="44"/>
      <c r="C4" s="44"/>
      <c r="D4" s="44"/>
      <c r="E4" s="45"/>
      <c r="F4" s="5" t="s">
        <v>200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 t="str">
        <f>+Vest!E17</f>
        <v>SNN-Cup 16 Vest: FM KM del 2</v>
      </c>
      <c r="V4" s="5"/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/>
      <c r="D6" s="3"/>
      <c r="E6" s="3">
        <f>+SUM(F6:X6)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f t="shared" ref="Y6:Y35" si="0">+COUNT(F6:T6)</f>
        <v>0</v>
      </c>
    </row>
    <row r="7" spans="1:25" x14ac:dyDescent="0.25">
      <c r="A7" s="9">
        <v>80</v>
      </c>
      <c r="B7" s="3"/>
      <c r="C7" s="3"/>
      <c r="D7" s="3"/>
      <c r="E7" s="3">
        <f t="shared" ref="E7:E35" si="1">+SUM(F7:X7)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f t="shared" si="0"/>
        <v>0</v>
      </c>
    </row>
    <row r="8" spans="1:25" x14ac:dyDescent="0.25">
      <c r="A8" s="9">
        <v>60</v>
      </c>
      <c r="B8" s="3"/>
      <c r="C8" s="3"/>
      <c r="D8" s="3"/>
      <c r="E8" s="3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 t="shared" si="0"/>
        <v>0</v>
      </c>
    </row>
    <row r="9" spans="1:25" x14ac:dyDescent="0.25">
      <c r="A9" s="9">
        <v>50</v>
      </c>
      <c r="B9" s="3"/>
      <c r="C9" s="3"/>
      <c r="D9" s="3"/>
      <c r="E9" s="3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t="shared" si="0"/>
        <v>0</v>
      </c>
    </row>
    <row r="10" spans="1:25" x14ac:dyDescent="0.25">
      <c r="A10" s="9">
        <v>45</v>
      </c>
      <c r="B10" s="3"/>
      <c r="C10" s="3"/>
      <c r="D10" s="3"/>
      <c r="E10" s="3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 t="shared" si="0"/>
        <v>0</v>
      </c>
    </row>
    <row r="11" spans="1:25" x14ac:dyDescent="0.25">
      <c r="A11" s="9">
        <v>40</v>
      </c>
      <c r="B11" s="3"/>
      <c r="C11" s="3"/>
      <c r="D11" s="3"/>
      <c r="E11" s="3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0</v>
      </c>
    </row>
    <row r="12" spans="1:25" x14ac:dyDescent="0.25">
      <c r="A12" s="9">
        <v>36</v>
      </c>
      <c r="B12" s="3"/>
      <c r="C12" s="3"/>
      <c r="D12" s="3"/>
      <c r="E12" s="3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0</v>
      </c>
    </row>
    <row r="13" spans="1:25" x14ac:dyDescent="0.25">
      <c r="A13" s="9">
        <v>32</v>
      </c>
      <c r="B13" s="3"/>
      <c r="C13" s="3"/>
      <c r="D13" s="3"/>
      <c r="E13" s="3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</row>
    <row r="14" spans="1:25" x14ac:dyDescent="0.25">
      <c r="A14" s="9">
        <v>29</v>
      </c>
      <c r="B14" s="3"/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</row>
    <row r="15" spans="1:25" x14ac:dyDescent="0.25">
      <c r="A15" s="9">
        <v>26</v>
      </c>
      <c r="B15" s="3"/>
      <c r="C15" s="3"/>
      <c r="D15" s="3"/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</row>
    <row r="16" spans="1:25" x14ac:dyDescent="0.25">
      <c r="A16" s="9">
        <v>24</v>
      </c>
      <c r="B16" s="3"/>
      <c r="C16" s="3"/>
      <c r="D16" s="3"/>
      <c r="E16" s="3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x14ac:dyDescent="0.25">
      <c r="A17" s="9">
        <v>22</v>
      </c>
      <c r="B17" s="3"/>
      <c r="C17" s="3"/>
      <c r="D17" s="3"/>
      <c r="E17" s="3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</row>
    <row r="18" spans="1:25" x14ac:dyDescent="0.25">
      <c r="A18" s="9">
        <v>20</v>
      </c>
      <c r="B18" s="3"/>
      <c r="C18" s="3"/>
      <c r="D18" s="3"/>
      <c r="E18" s="3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2:G53"/>
  <sheetViews>
    <sheetView workbookViewId="0"/>
  </sheetViews>
  <sheetFormatPr baseColWidth="10" defaultColWidth="44.42578125" defaultRowHeight="15" x14ac:dyDescent="0.25"/>
  <cols>
    <col min="1" max="1" width="8.28515625" style="13" bestFit="1" customWidth="1"/>
    <col min="2" max="2" width="7.42578125" style="13" bestFit="1" customWidth="1"/>
    <col min="3" max="3" width="11.42578125" style="13" bestFit="1" customWidth="1"/>
    <col min="4" max="4" width="30.42578125" style="13" bestFit="1" customWidth="1"/>
    <col min="5" max="5" width="27.140625" style="13" bestFit="1" customWidth="1"/>
    <col min="6" max="6" width="10.42578125" style="13" bestFit="1" customWidth="1"/>
    <col min="7" max="7" width="18.140625" style="13" bestFit="1" customWidth="1"/>
    <col min="8" max="47" width="11.42578125" style="13" customWidth="1"/>
    <col min="48" max="16384" width="44.42578125" style="13"/>
  </cols>
  <sheetData>
    <row r="2" spans="1:7" ht="21" x14ac:dyDescent="0.35">
      <c r="A2" s="17" t="s">
        <v>96</v>
      </c>
    </row>
    <row r="4" spans="1:7" s="11" customFormat="1" x14ac:dyDescent="0.25">
      <c r="A4" s="18" t="s">
        <v>97</v>
      </c>
      <c r="B4" s="18" t="s">
        <v>98</v>
      </c>
      <c r="C4" s="19" t="s">
        <v>4</v>
      </c>
      <c r="D4" s="19" t="s">
        <v>5</v>
      </c>
      <c r="E4" s="19" t="s">
        <v>3</v>
      </c>
      <c r="F4" s="19" t="s">
        <v>6</v>
      </c>
      <c r="G4" s="19" t="s">
        <v>7</v>
      </c>
    </row>
    <row r="5" spans="1:7" s="11" customFormat="1" x14ac:dyDescent="0.25">
      <c r="A5" s="11">
        <v>1</v>
      </c>
      <c r="B5" s="11">
        <v>1</v>
      </c>
      <c r="C5" s="12">
        <v>43792</v>
      </c>
      <c r="D5" s="13" t="s">
        <v>45</v>
      </c>
      <c r="E5" s="13" t="s">
        <v>56</v>
      </c>
      <c r="F5" s="13" t="s">
        <v>8</v>
      </c>
      <c r="G5" s="13" t="s">
        <v>9</v>
      </c>
    </row>
    <row r="6" spans="1:7" ht="15.75" thickBot="1" x14ac:dyDescent="0.3">
      <c r="B6" s="13">
        <v>2</v>
      </c>
      <c r="C6" s="14">
        <v>43813</v>
      </c>
      <c r="D6" s="13" t="s">
        <v>2</v>
      </c>
      <c r="E6" s="13" t="s">
        <v>52</v>
      </c>
      <c r="F6" s="13" t="s">
        <v>8</v>
      </c>
      <c r="G6" s="13" t="s">
        <v>9</v>
      </c>
    </row>
    <row r="7" spans="1:7" ht="15.75" thickBot="1" x14ac:dyDescent="0.3">
      <c r="A7" s="13">
        <v>2</v>
      </c>
      <c r="C7" s="14">
        <v>43813</v>
      </c>
      <c r="D7" s="13" t="s">
        <v>10</v>
      </c>
      <c r="E7" s="13" t="s">
        <v>11</v>
      </c>
      <c r="F7" s="13" t="s">
        <v>8</v>
      </c>
      <c r="G7" s="13" t="s">
        <v>9</v>
      </c>
    </row>
    <row r="8" spans="1:7" ht="15.75" thickBot="1" x14ac:dyDescent="0.3">
      <c r="A8" s="13">
        <v>3</v>
      </c>
      <c r="C8" s="14">
        <v>43814</v>
      </c>
      <c r="D8" s="13" t="s">
        <v>12</v>
      </c>
      <c r="E8" s="13" t="s">
        <v>53</v>
      </c>
      <c r="F8" s="13" t="s">
        <v>8</v>
      </c>
      <c r="G8" s="13" t="s">
        <v>9</v>
      </c>
    </row>
    <row r="9" spans="1:7" ht="15.75" thickBot="1" x14ac:dyDescent="0.3">
      <c r="B9" s="13">
        <v>3</v>
      </c>
      <c r="C9" s="14">
        <v>43814</v>
      </c>
      <c r="D9" s="13" t="s">
        <v>13</v>
      </c>
      <c r="E9" s="13" t="s">
        <v>54</v>
      </c>
      <c r="F9" s="13" t="s">
        <v>8</v>
      </c>
      <c r="G9" s="13" t="s">
        <v>9</v>
      </c>
    </row>
    <row r="10" spans="1:7" ht="15.75" thickBot="1" x14ac:dyDescent="0.3">
      <c r="B10" s="13">
        <v>4</v>
      </c>
      <c r="C10" s="14">
        <v>43827</v>
      </c>
      <c r="D10" s="13" t="s">
        <v>14</v>
      </c>
      <c r="E10" s="13" t="s">
        <v>15</v>
      </c>
      <c r="F10" s="13" t="s">
        <v>8</v>
      </c>
      <c r="G10" s="13" t="s">
        <v>9</v>
      </c>
    </row>
    <row r="11" spans="1:7" ht="15.75" thickBot="1" x14ac:dyDescent="0.3">
      <c r="A11" s="13">
        <v>4</v>
      </c>
      <c r="C11" s="14">
        <v>43828</v>
      </c>
      <c r="D11" s="13" t="s">
        <v>16</v>
      </c>
      <c r="E11" s="13" t="s">
        <v>11</v>
      </c>
      <c r="F11" s="13" t="s">
        <v>8</v>
      </c>
      <c r="G11" s="13" t="s">
        <v>9</v>
      </c>
    </row>
    <row r="12" spans="1:7" ht="15.75" thickBot="1" x14ac:dyDescent="0.3">
      <c r="A12" s="13">
        <v>5</v>
      </c>
      <c r="C12" s="14">
        <v>43834</v>
      </c>
      <c r="D12" s="13" t="s">
        <v>17</v>
      </c>
      <c r="E12" s="13" t="s">
        <v>18</v>
      </c>
      <c r="F12" s="13" t="s">
        <v>8</v>
      </c>
      <c r="G12" s="13" t="s">
        <v>9</v>
      </c>
    </row>
    <row r="13" spans="1:7" ht="15.75" thickBot="1" x14ac:dyDescent="0.3">
      <c r="A13" s="13">
        <v>6</v>
      </c>
      <c r="C13" s="14">
        <v>43835</v>
      </c>
      <c r="D13" s="13" t="s">
        <v>19</v>
      </c>
      <c r="E13" s="13" t="s">
        <v>18</v>
      </c>
      <c r="F13" s="13" t="s">
        <v>8</v>
      </c>
      <c r="G13" s="13" t="s">
        <v>9</v>
      </c>
    </row>
    <row r="14" spans="1:7" ht="15.75" thickBot="1" x14ac:dyDescent="0.3">
      <c r="B14" s="13">
        <v>5</v>
      </c>
      <c r="C14" s="14">
        <v>43841</v>
      </c>
      <c r="D14" s="13" t="s">
        <v>20</v>
      </c>
      <c r="E14" s="13" t="s">
        <v>21</v>
      </c>
      <c r="F14" s="13" t="s">
        <v>8</v>
      </c>
      <c r="G14" s="13" t="s">
        <v>9</v>
      </c>
    </row>
    <row r="15" spans="1:7" ht="15.75" thickBot="1" x14ac:dyDescent="0.3">
      <c r="B15" s="13">
        <v>6</v>
      </c>
      <c r="C15" s="14">
        <v>43842</v>
      </c>
      <c r="D15" s="13" t="s">
        <v>22</v>
      </c>
      <c r="E15" s="13" t="s">
        <v>21</v>
      </c>
      <c r="F15" s="13" t="s">
        <v>8</v>
      </c>
      <c r="G15" s="13" t="s">
        <v>9</v>
      </c>
    </row>
    <row r="16" spans="1:7" ht="15.75" thickBot="1" x14ac:dyDescent="0.3">
      <c r="B16" s="13">
        <v>7</v>
      </c>
      <c r="C16" s="14">
        <v>43848</v>
      </c>
      <c r="D16" s="13" t="s">
        <v>23</v>
      </c>
      <c r="E16" s="13" t="s">
        <v>15</v>
      </c>
      <c r="F16" s="13" t="s">
        <v>8</v>
      </c>
      <c r="G16" s="13" t="s">
        <v>9</v>
      </c>
    </row>
    <row r="17" spans="1:7" ht="15.75" thickBot="1" x14ac:dyDescent="0.3">
      <c r="A17" s="13">
        <v>7</v>
      </c>
      <c r="C17" s="14">
        <v>43848</v>
      </c>
      <c r="D17" s="13" t="s">
        <v>24</v>
      </c>
      <c r="E17" s="13" t="s">
        <v>25</v>
      </c>
      <c r="F17" s="13" t="s">
        <v>8</v>
      </c>
      <c r="G17" s="13" t="s">
        <v>9</v>
      </c>
    </row>
    <row r="18" spans="1:7" ht="15.75" thickBot="1" x14ac:dyDescent="0.3">
      <c r="A18" s="13">
        <v>8</v>
      </c>
      <c r="C18" s="14">
        <v>43849</v>
      </c>
      <c r="D18" s="13" t="s">
        <v>26</v>
      </c>
      <c r="E18" s="13" t="s">
        <v>25</v>
      </c>
      <c r="F18" s="13" t="s">
        <v>8</v>
      </c>
      <c r="G18" s="13" t="s">
        <v>9</v>
      </c>
    </row>
    <row r="19" spans="1:7" ht="15.75" thickBot="1" x14ac:dyDescent="0.3">
      <c r="A19" s="13">
        <v>9</v>
      </c>
      <c r="B19" s="13">
        <v>8</v>
      </c>
      <c r="C19" s="14">
        <v>43855</v>
      </c>
      <c r="D19" s="13" t="s">
        <v>27</v>
      </c>
      <c r="E19" s="13" t="s">
        <v>28</v>
      </c>
      <c r="F19" s="13" t="s">
        <v>8</v>
      </c>
      <c r="G19" s="13" t="s">
        <v>9</v>
      </c>
    </row>
    <row r="20" spans="1:7" ht="15.75" thickBot="1" x14ac:dyDescent="0.3">
      <c r="A20" s="13">
        <v>10</v>
      </c>
      <c r="B20" s="13">
        <v>9</v>
      </c>
      <c r="C20" s="14">
        <v>43856</v>
      </c>
      <c r="D20" s="13" t="s">
        <v>29</v>
      </c>
      <c r="E20" s="13" t="s">
        <v>28</v>
      </c>
      <c r="F20" s="13" t="s">
        <v>8</v>
      </c>
      <c r="G20" s="13" t="s">
        <v>9</v>
      </c>
    </row>
    <row r="21" spans="1:7" ht="15.75" thickBot="1" x14ac:dyDescent="0.3">
      <c r="A21" s="13">
        <v>11</v>
      </c>
      <c r="C21" s="14">
        <v>43869</v>
      </c>
      <c r="D21" s="13" t="s">
        <v>30</v>
      </c>
      <c r="E21" s="13" t="s">
        <v>31</v>
      </c>
      <c r="F21" s="13" t="s">
        <v>8</v>
      </c>
      <c r="G21" s="13" t="s">
        <v>9</v>
      </c>
    </row>
    <row r="22" spans="1:7" ht="15.75" thickBot="1" x14ac:dyDescent="0.3">
      <c r="A22" s="13">
        <v>12</v>
      </c>
      <c r="C22" s="14">
        <v>43870</v>
      </c>
      <c r="D22" s="13" t="s">
        <v>32</v>
      </c>
      <c r="E22" s="13" t="s">
        <v>31</v>
      </c>
      <c r="F22" s="13" t="s">
        <v>8</v>
      </c>
      <c r="G22" s="13" t="s">
        <v>9</v>
      </c>
    </row>
    <row r="23" spans="1:7" ht="15.75" thickBot="1" x14ac:dyDescent="0.3">
      <c r="B23" s="13">
        <v>10</v>
      </c>
      <c r="C23" s="14">
        <v>43875</v>
      </c>
      <c r="D23" s="13" t="s">
        <v>33</v>
      </c>
      <c r="E23" s="13" t="s">
        <v>34</v>
      </c>
      <c r="F23" s="13" t="s">
        <v>8</v>
      </c>
      <c r="G23" s="13" t="s">
        <v>9</v>
      </c>
    </row>
    <row r="24" spans="1:7" ht="15.75" thickBot="1" x14ac:dyDescent="0.3">
      <c r="B24" s="13">
        <v>11</v>
      </c>
      <c r="C24" s="14">
        <v>43876</v>
      </c>
      <c r="D24" s="13" t="s">
        <v>35</v>
      </c>
      <c r="E24" s="13" t="s">
        <v>34</v>
      </c>
      <c r="F24" s="13" t="s">
        <v>8</v>
      </c>
      <c r="G24" s="13" t="s">
        <v>9</v>
      </c>
    </row>
    <row r="25" spans="1:7" ht="15.75" thickBot="1" x14ac:dyDescent="0.3">
      <c r="B25" s="13">
        <v>12</v>
      </c>
      <c r="C25" s="14">
        <v>43877</v>
      </c>
      <c r="D25" s="13" t="s">
        <v>36</v>
      </c>
      <c r="E25" s="13" t="s">
        <v>34</v>
      </c>
      <c r="F25" s="13" t="s">
        <v>8</v>
      </c>
      <c r="G25" s="13" t="s">
        <v>9</v>
      </c>
    </row>
    <row r="26" spans="1:7" ht="15.75" thickBot="1" x14ac:dyDescent="0.3">
      <c r="A26" s="13">
        <v>13</v>
      </c>
      <c r="B26" s="13">
        <v>13</v>
      </c>
      <c r="C26" s="14">
        <v>43890</v>
      </c>
      <c r="D26" s="13" t="s">
        <v>37</v>
      </c>
      <c r="E26" s="13" t="s">
        <v>34</v>
      </c>
      <c r="F26" s="13" t="s">
        <v>8</v>
      </c>
      <c r="G26" s="13" t="s">
        <v>9</v>
      </c>
    </row>
    <row r="27" spans="1:7" ht="15.75" thickBot="1" x14ac:dyDescent="0.3">
      <c r="A27" s="13">
        <v>14</v>
      </c>
      <c r="B27" s="13">
        <v>14</v>
      </c>
      <c r="C27" s="14">
        <v>43891</v>
      </c>
      <c r="D27" s="13" t="s">
        <v>38</v>
      </c>
      <c r="E27" s="13" t="s">
        <v>39</v>
      </c>
      <c r="F27" s="13" t="s">
        <v>8</v>
      </c>
      <c r="G27" s="13" t="s">
        <v>9</v>
      </c>
    </row>
    <row r="28" spans="1:7" ht="15.75" thickBot="1" x14ac:dyDescent="0.3">
      <c r="B28" s="13">
        <v>15</v>
      </c>
      <c r="C28" s="14">
        <v>43897</v>
      </c>
      <c r="D28" s="13" t="s">
        <v>40</v>
      </c>
      <c r="E28" s="13" t="s">
        <v>55</v>
      </c>
      <c r="F28" s="13" t="s">
        <v>8</v>
      </c>
      <c r="G28" s="13" t="s">
        <v>9</v>
      </c>
    </row>
    <row r="29" spans="1:7" ht="15.75" thickBot="1" x14ac:dyDescent="0.3">
      <c r="B29" s="13">
        <v>16</v>
      </c>
      <c r="C29" s="14">
        <v>43903</v>
      </c>
      <c r="D29" s="13" t="s">
        <v>41</v>
      </c>
      <c r="E29" s="13" t="s">
        <v>54</v>
      </c>
      <c r="F29" s="13" t="s">
        <v>8</v>
      </c>
      <c r="G29" s="13" t="s">
        <v>9</v>
      </c>
    </row>
    <row r="30" spans="1:7" ht="15.75" thickBot="1" x14ac:dyDescent="0.3">
      <c r="B30" s="13">
        <v>17</v>
      </c>
      <c r="C30" s="14">
        <v>43904</v>
      </c>
      <c r="D30" s="13" t="s">
        <v>42</v>
      </c>
      <c r="E30" s="13" t="s">
        <v>54</v>
      </c>
      <c r="F30" s="13" t="s">
        <v>8</v>
      </c>
      <c r="G30" s="13" t="s">
        <v>9</v>
      </c>
    </row>
    <row r="31" spans="1:7" ht="15.75" thickBot="1" x14ac:dyDescent="0.3">
      <c r="B31" s="13">
        <v>18</v>
      </c>
      <c r="C31" s="14">
        <v>43918</v>
      </c>
      <c r="D31" s="13" t="s">
        <v>43</v>
      </c>
      <c r="E31" s="13" t="s">
        <v>52</v>
      </c>
      <c r="F31" s="13" t="s">
        <v>8</v>
      </c>
      <c r="G31" s="13" t="s">
        <v>9</v>
      </c>
    </row>
    <row r="32" spans="1:7" ht="15.75" thickBot="1" x14ac:dyDescent="0.3">
      <c r="A32" s="13">
        <v>15</v>
      </c>
      <c r="B32" s="13">
        <v>19</v>
      </c>
      <c r="C32" s="14">
        <v>43938</v>
      </c>
      <c r="D32" s="13" t="s">
        <v>57</v>
      </c>
      <c r="E32" s="13" t="s">
        <v>56</v>
      </c>
      <c r="F32" s="13" t="s">
        <v>8</v>
      </c>
      <c r="G32" s="13" t="s">
        <v>9</v>
      </c>
    </row>
    <row r="35" spans="3:5" x14ac:dyDescent="0.25">
      <c r="C35" s="1"/>
      <c r="D35" s="1"/>
      <c r="E35" s="16"/>
    </row>
    <row r="36" spans="3:5" x14ac:dyDescent="0.25">
      <c r="C36" s="1"/>
      <c r="D36" s="1"/>
      <c r="E36" s="16"/>
    </row>
    <row r="37" spans="3:5" x14ac:dyDescent="0.25">
      <c r="C37" s="1"/>
      <c r="D37" s="1"/>
      <c r="E37" s="16"/>
    </row>
    <row r="38" spans="3:5" x14ac:dyDescent="0.25">
      <c r="C38" s="1"/>
      <c r="D38" s="1"/>
      <c r="E38" s="16"/>
    </row>
    <row r="39" spans="3:5" x14ac:dyDescent="0.25">
      <c r="C39" s="1"/>
      <c r="D39" s="1"/>
      <c r="E39" s="16"/>
    </row>
    <row r="40" spans="3:5" x14ac:dyDescent="0.25">
      <c r="C40" s="1"/>
      <c r="D40" s="1"/>
      <c r="E40" s="16"/>
    </row>
    <row r="41" spans="3:5" x14ac:dyDescent="0.25">
      <c r="C41" s="1"/>
      <c r="D41" s="1"/>
      <c r="E41" s="16"/>
    </row>
    <row r="42" spans="3:5" x14ac:dyDescent="0.25">
      <c r="C42" s="1"/>
      <c r="D42" s="1"/>
      <c r="E42" s="16"/>
    </row>
    <row r="43" spans="3:5" x14ac:dyDescent="0.25">
      <c r="C43" s="1"/>
      <c r="D43" s="1"/>
      <c r="E43" s="16"/>
    </row>
    <row r="44" spans="3:5" x14ac:dyDescent="0.25">
      <c r="C44" s="1"/>
      <c r="D44" s="1"/>
      <c r="E44" s="16"/>
    </row>
    <row r="45" spans="3:5" x14ac:dyDescent="0.25">
      <c r="C45" s="1"/>
      <c r="D45" s="1"/>
      <c r="E45" s="16"/>
    </row>
    <row r="46" spans="3:5" x14ac:dyDescent="0.25">
      <c r="C46" s="1"/>
      <c r="D46" s="1"/>
      <c r="E46" s="16"/>
    </row>
    <row r="47" spans="3:5" x14ac:dyDescent="0.25">
      <c r="C47" s="1"/>
      <c r="D47" s="1"/>
      <c r="E47" s="16"/>
    </row>
    <row r="48" spans="3:5" x14ac:dyDescent="0.25">
      <c r="C48" s="1"/>
      <c r="D48" s="1"/>
      <c r="E48" s="16"/>
    </row>
    <row r="49" spans="3:5" x14ac:dyDescent="0.25">
      <c r="C49" s="1"/>
      <c r="D49" s="1"/>
      <c r="E49" s="16"/>
    </row>
    <row r="50" spans="3:5" x14ac:dyDescent="0.25">
      <c r="C50" s="1"/>
      <c r="D50" s="1"/>
      <c r="E50" s="16"/>
    </row>
    <row r="51" spans="3:5" x14ac:dyDescent="0.25">
      <c r="C51" s="1"/>
      <c r="D51" s="1"/>
      <c r="E51" s="16"/>
    </row>
    <row r="52" spans="3:5" x14ac:dyDescent="0.25">
      <c r="C52" s="1"/>
      <c r="D52" s="1"/>
      <c r="E52" s="16"/>
    </row>
    <row r="53" spans="3:5" x14ac:dyDescent="0.25">
      <c r="C53" s="1"/>
      <c r="D53" s="1"/>
      <c r="E53" s="16"/>
    </row>
  </sheetData>
  <conditionalFormatting sqref="D5:D34">
    <cfRule type="duplicateValues" dxfId="3" priority="3"/>
  </conditionalFormatting>
  <conditionalFormatting sqref="D35:D53">
    <cfRule type="duplicateValues" dxfId="2" priority="2"/>
  </conditionalFormatting>
  <conditionalFormatting sqref="D5:D53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194</v>
      </c>
    </row>
    <row r="2" spans="1:25" s="21" customFormat="1" ht="21" x14ac:dyDescent="0.25">
      <c r="B2" s="22" t="s">
        <v>82</v>
      </c>
      <c r="C2" s="20" t="s">
        <v>88</v>
      </c>
    </row>
    <row r="4" spans="1:25" ht="158.25" customHeight="1" x14ac:dyDescent="0.25">
      <c r="A4" s="43" t="s">
        <v>192</v>
      </c>
      <c r="B4" s="44"/>
      <c r="C4" s="44"/>
      <c r="D4" s="44"/>
      <c r="E4" s="45"/>
      <c r="F4" s="5" t="s">
        <v>200</v>
      </c>
      <c r="G4" s="5" t="str">
        <f>+Vest!E3</f>
        <v>SNN-Cup 2 Vest: STIL-rennet - Avlyst</v>
      </c>
      <c r="H4" s="5" t="str">
        <f>+Vest!E4</f>
        <v>SNN-Cup 3 Vest: Romjulsrenn Alta</v>
      </c>
      <c r="I4" s="5" t="s">
        <v>99</v>
      </c>
      <c r="J4" s="5" t="e">
        <f>+Vest!#REF!</f>
        <v>#REF!</v>
      </c>
      <c r="K4" s="5" t="str">
        <f>+Vest!E6</f>
        <v>SNN-Cup 5 Vest: TIL-rennet dag 1 sprint</v>
      </c>
      <c r="L4" s="5" t="str">
        <f>+Vest!E7</f>
        <v>SNN-Cup 6 Vest: TIL-rennet dag 2 distanse</v>
      </c>
      <c r="M4" s="5" t="s">
        <v>119</v>
      </c>
      <c r="N4" s="5" t="s">
        <v>120</v>
      </c>
      <c r="O4" s="5" t="s">
        <v>121</v>
      </c>
      <c r="P4" s="5" t="s">
        <v>122</v>
      </c>
      <c r="Q4" s="5" t="s">
        <v>123</v>
      </c>
      <c r="R4" s="5" t="s">
        <v>124</v>
      </c>
      <c r="S4" s="5" t="s">
        <v>125</v>
      </c>
      <c r="T4" s="5" t="s">
        <v>126</v>
      </c>
      <c r="U4" s="5" t="s">
        <v>127</v>
      </c>
      <c r="V4" s="5" t="s">
        <v>189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114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114</v>
      </c>
      <c r="Q5" s="7" t="s">
        <v>114</v>
      </c>
      <c r="R5" s="7" t="s">
        <v>114</v>
      </c>
      <c r="S5" s="7" t="s">
        <v>114</v>
      </c>
      <c r="T5" s="7" t="s">
        <v>114</v>
      </c>
      <c r="U5" s="7" t="s">
        <v>114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3">
        <f t="shared" ref="Y6:Y35" si="0">+COUNT(F6:T6)</f>
        <v>0</v>
      </c>
    </row>
    <row r="7" spans="1:25" x14ac:dyDescent="0.25">
      <c r="A7" s="9">
        <v>80</v>
      </c>
      <c r="B7" s="3"/>
      <c r="C7" s="3"/>
      <c r="D7" s="3"/>
      <c r="E7" s="3">
        <f t="shared" ref="E7:E35" si="1">+SUM(F7:X7)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f t="shared" si="0"/>
        <v>0</v>
      </c>
    </row>
    <row r="8" spans="1:25" x14ac:dyDescent="0.25">
      <c r="A8" s="9">
        <v>60</v>
      </c>
      <c r="B8" s="3"/>
      <c r="C8" s="3"/>
      <c r="D8" s="3"/>
      <c r="E8" s="3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 t="shared" si="0"/>
        <v>0</v>
      </c>
    </row>
    <row r="9" spans="1:25" x14ac:dyDescent="0.25">
      <c r="A9" s="9">
        <v>50</v>
      </c>
      <c r="B9" s="3"/>
      <c r="C9" s="3"/>
      <c r="D9" s="3"/>
      <c r="E9" s="3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t="shared" si="0"/>
        <v>0</v>
      </c>
    </row>
    <row r="10" spans="1:25" x14ac:dyDescent="0.25">
      <c r="A10" s="9">
        <v>45</v>
      </c>
      <c r="B10" s="3"/>
      <c r="C10" s="3"/>
      <c r="D10" s="3"/>
      <c r="E10" s="3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 t="shared" si="0"/>
        <v>0</v>
      </c>
    </row>
    <row r="11" spans="1:25" x14ac:dyDescent="0.25">
      <c r="A11" s="9">
        <v>40</v>
      </c>
      <c r="B11" s="3"/>
      <c r="C11" s="3"/>
      <c r="D11" s="3"/>
      <c r="E11" s="3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0</v>
      </c>
    </row>
    <row r="12" spans="1:25" x14ac:dyDescent="0.25">
      <c r="A12" s="9">
        <v>36</v>
      </c>
      <c r="B12" s="3"/>
      <c r="C12" s="3"/>
      <c r="D12" s="3"/>
      <c r="E12" s="3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0</v>
      </c>
    </row>
    <row r="13" spans="1:25" x14ac:dyDescent="0.25">
      <c r="A13" s="9">
        <v>32</v>
      </c>
      <c r="B13" s="3"/>
      <c r="C13" s="3"/>
      <c r="D13" s="3"/>
      <c r="E13" s="3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</row>
    <row r="14" spans="1:25" x14ac:dyDescent="0.25">
      <c r="A14" s="9">
        <v>29</v>
      </c>
      <c r="B14" s="3"/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</row>
    <row r="15" spans="1:25" x14ac:dyDescent="0.25">
      <c r="A15" s="9">
        <v>26</v>
      </c>
      <c r="B15" s="3"/>
      <c r="C15" s="3"/>
      <c r="D15" s="3"/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</row>
    <row r="16" spans="1:25" x14ac:dyDescent="0.25">
      <c r="A16" s="9">
        <v>24</v>
      </c>
      <c r="B16" s="3"/>
      <c r="C16" s="3"/>
      <c r="D16" s="3"/>
      <c r="E16" s="3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x14ac:dyDescent="0.25">
      <c r="A17" s="9">
        <v>22</v>
      </c>
      <c r="B17" s="3"/>
      <c r="C17" s="3"/>
      <c r="D17" s="3"/>
      <c r="E17" s="3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</row>
    <row r="18" spans="1:25" x14ac:dyDescent="0.25">
      <c r="A18" s="9">
        <v>20</v>
      </c>
      <c r="B18" s="3"/>
      <c r="C18" s="3"/>
      <c r="D18" s="3"/>
      <c r="E18" s="3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E5BE-E1F0-4BB8-B143-47400893EBB1}">
  <dimension ref="A3:A4"/>
  <sheetViews>
    <sheetView workbookViewId="0">
      <selection activeCell="W43" sqref="W43"/>
    </sheetView>
  </sheetViews>
  <sheetFormatPr baseColWidth="10" defaultColWidth="9.140625" defaultRowHeight="15" x14ac:dyDescent="0.25"/>
  <sheetData>
    <row r="3" spans="1:1" x14ac:dyDescent="0.25">
      <c r="A3" s="34" t="s">
        <v>196</v>
      </c>
    </row>
    <row r="4" spans="1:1" x14ac:dyDescent="0.25">
      <c r="A4" s="34" t="s">
        <v>197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>
    <tabColor theme="8" tint="0.39997558519241921"/>
  </sheetPr>
  <dimension ref="A1:I17"/>
  <sheetViews>
    <sheetView workbookViewId="0">
      <selection activeCell="K7" sqref="K7"/>
    </sheetView>
  </sheetViews>
  <sheetFormatPr baseColWidth="10" defaultColWidth="11.42578125" defaultRowHeight="15" x14ac:dyDescent="0.25"/>
  <cols>
    <col min="1" max="1" width="3.5703125" style="1" bestFit="1" customWidth="1"/>
    <col min="2" max="2" width="10.140625" style="1" bestFit="1" customWidth="1"/>
    <col min="3" max="3" width="21.28515625" style="1" bestFit="1" customWidth="1"/>
    <col min="4" max="4" width="33" style="1" customWidth="1"/>
    <col min="5" max="5" width="44.42578125" style="1" bestFit="1" customWidth="1"/>
    <col min="6" max="6" width="25.7109375" style="1" bestFit="1" customWidth="1"/>
    <col min="7" max="7" width="7.7109375" style="1" bestFit="1" customWidth="1"/>
    <col min="8" max="8" width="9.140625" style="1" bestFit="1" customWidth="1"/>
    <col min="9" max="9" width="16.85546875" style="1" bestFit="1" customWidth="1"/>
    <col min="10" max="10" width="12.42578125" style="1" customWidth="1"/>
    <col min="11" max="16384" width="11.42578125" style="1"/>
  </cols>
  <sheetData>
    <row r="1" spans="1:9" x14ac:dyDescent="0.25">
      <c r="A1" s="18" t="s">
        <v>79</v>
      </c>
      <c r="B1" s="18" t="s">
        <v>46</v>
      </c>
      <c r="C1" s="18" t="s">
        <v>50</v>
      </c>
      <c r="D1" s="18" t="s">
        <v>47</v>
      </c>
      <c r="E1" s="18" t="s">
        <v>76</v>
      </c>
      <c r="F1" s="18" t="s">
        <v>48</v>
      </c>
      <c r="G1" s="18" t="s">
        <v>49</v>
      </c>
      <c r="H1" s="18" t="s">
        <v>6</v>
      </c>
      <c r="I1" s="18" t="s">
        <v>7</v>
      </c>
    </row>
    <row r="2" spans="1:9" x14ac:dyDescent="0.25">
      <c r="A2" s="1">
        <v>1</v>
      </c>
      <c r="B2" s="15">
        <v>44542</v>
      </c>
      <c r="C2" s="16" t="s">
        <v>51</v>
      </c>
      <c r="D2" s="1" t="s">
        <v>45</v>
      </c>
      <c r="E2" s="1" t="str">
        <f t="shared" ref="E2:E9" si="0">C2&amp;" " &amp;G2&amp;": "&amp;D2</f>
        <v>SNN-Cup 1 Vest: Oppstartsrenn øst-vest</v>
      </c>
      <c r="F2" s="1" t="s">
        <v>56</v>
      </c>
      <c r="G2" s="1" t="s">
        <v>0</v>
      </c>
      <c r="H2" s="1" t="s">
        <v>8</v>
      </c>
      <c r="I2" s="1" t="s">
        <v>9</v>
      </c>
    </row>
    <row r="3" spans="1:9" x14ac:dyDescent="0.25">
      <c r="A3" s="1">
        <v>2</v>
      </c>
      <c r="B3" s="15">
        <v>44548</v>
      </c>
      <c r="C3" s="16" t="s">
        <v>58</v>
      </c>
      <c r="D3" s="1" t="s">
        <v>228</v>
      </c>
      <c r="E3" s="1" t="str">
        <f t="shared" si="0"/>
        <v>SNN-Cup 2 Vest: STIL-rennet - Avlyst</v>
      </c>
      <c r="F3" s="1" t="s">
        <v>53</v>
      </c>
      <c r="G3" s="1" t="s">
        <v>0</v>
      </c>
      <c r="H3" s="1" t="s">
        <v>8</v>
      </c>
      <c r="I3" s="1" t="s">
        <v>9</v>
      </c>
    </row>
    <row r="4" spans="1:9" x14ac:dyDescent="0.25">
      <c r="A4" s="1">
        <v>3</v>
      </c>
      <c r="B4" s="15">
        <v>44563</v>
      </c>
      <c r="C4" s="16" t="s">
        <v>59</v>
      </c>
      <c r="D4" s="1" t="s">
        <v>229</v>
      </c>
      <c r="E4" s="1" t="str">
        <f t="shared" si="0"/>
        <v>SNN-Cup 3 Vest: Romjulsrenn Alta</v>
      </c>
      <c r="F4" s="1" t="s">
        <v>11</v>
      </c>
      <c r="G4" s="1" t="s">
        <v>0</v>
      </c>
      <c r="H4" s="1" t="s">
        <v>8</v>
      </c>
      <c r="I4" s="1" t="s">
        <v>9</v>
      </c>
    </row>
    <row r="5" spans="1:9" x14ac:dyDescent="0.25">
      <c r="A5" s="1">
        <v>4</v>
      </c>
      <c r="B5" s="15">
        <v>44570</v>
      </c>
      <c r="C5" s="16" t="s">
        <v>60</v>
      </c>
      <c r="D5" s="1" t="s">
        <v>230</v>
      </c>
      <c r="E5" s="1" t="str">
        <f t="shared" si="0"/>
        <v>SNN-Cup 4 Vest: BUL-stafett</v>
      </c>
      <c r="F5" s="1" t="s">
        <v>202</v>
      </c>
      <c r="G5" s="1" t="s">
        <v>0</v>
      </c>
      <c r="H5" s="1" t="s">
        <v>8</v>
      </c>
      <c r="I5" s="1" t="s">
        <v>9</v>
      </c>
    </row>
    <row r="6" spans="1:9" x14ac:dyDescent="0.25">
      <c r="A6" s="1">
        <v>5</v>
      </c>
      <c r="B6" s="15">
        <v>44576</v>
      </c>
      <c r="C6" s="16" t="s">
        <v>61</v>
      </c>
      <c r="D6" s="1" t="s">
        <v>250</v>
      </c>
      <c r="E6" s="1" t="str">
        <f t="shared" si="0"/>
        <v>SNN-Cup 5 Vest: TIL-rennet dag 1 sprint</v>
      </c>
      <c r="F6" s="1" t="s">
        <v>25</v>
      </c>
      <c r="G6" s="1" t="s">
        <v>0</v>
      </c>
      <c r="H6" s="1" t="s">
        <v>8</v>
      </c>
      <c r="I6" s="1" t="s">
        <v>9</v>
      </c>
    </row>
    <row r="7" spans="1:9" x14ac:dyDescent="0.25">
      <c r="A7" s="1">
        <v>6</v>
      </c>
      <c r="B7" s="15">
        <v>44577</v>
      </c>
      <c r="C7" s="16" t="s">
        <v>62</v>
      </c>
      <c r="D7" s="1" t="s">
        <v>251</v>
      </c>
      <c r="E7" s="1" t="str">
        <f t="shared" si="0"/>
        <v>SNN-Cup 6 Vest: TIL-rennet dag 2 distanse</v>
      </c>
      <c r="F7" s="1" t="s">
        <v>25</v>
      </c>
      <c r="G7" s="1" t="s">
        <v>0</v>
      </c>
      <c r="H7" s="1" t="s">
        <v>8</v>
      </c>
      <c r="I7" s="1" t="s">
        <v>9</v>
      </c>
    </row>
    <row r="8" spans="1:9" x14ac:dyDescent="0.25">
      <c r="A8" s="1">
        <v>7</v>
      </c>
      <c r="B8" s="15">
        <v>44583</v>
      </c>
      <c r="C8" s="16" t="s">
        <v>63</v>
      </c>
      <c r="D8" s="1" t="s">
        <v>327</v>
      </c>
      <c r="E8" s="1" t="str">
        <f t="shared" si="0"/>
        <v>SNN-Cup 7 Vest: Finnmarksmesterskap - fristil sprint</v>
      </c>
      <c r="F8" s="1" t="s">
        <v>39</v>
      </c>
      <c r="G8" s="1" t="s">
        <v>0</v>
      </c>
      <c r="H8" s="1" t="s">
        <v>8</v>
      </c>
      <c r="I8" s="1" t="s">
        <v>9</v>
      </c>
    </row>
    <row r="9" spans="1:9" x14ac:dyDescent="0.25">
      <c r="A9" s="1">
        <v>8</v>
      </c>
      <c r="B9" s="15">
        <v>44584</v>
      </c>
      <c r="C9" s="16" t="s">
        <v>64</v>
      </c>
      <c r="D9" s="1" t="s">
        <v>328</v>
      </c>
      <c r="E9" s="1" t="str">
        <f t="shared" si="0"/>
        <v>SNN-Cup 8 Vest: Finnmarksmesterskap - klassisk distanse</v>
      </c>
      <c r="F9" s="1" t="s">
        <v>39</v>
      </c>
      <c r="G9" s="1" t="s">
        <v>0</v>
      </c>
      <c r="H9" s="1" t="s">
        <v>8</v>
      </c>
      <c r="I9" s="1" t="s">
        <v>9</v>
      </c>
    </row>
    <row r="10" spans="1:9" x14ac:dyDescent="0.25">
      <c r="A10" s="1">
        <v>9</v>
      </c>
      <c r="B10" s="15">
        <v>44598</v>
      </c>
      <c r="C10" s="16" t="s">
        <v>65</v>
      </c>
      <c r="D10" s="1" t="s">
        <v>271</v>
      </c>
      <c r="E10" s="1" t="s">
        <v>234</v>
      </c>
      <c r="F10" s="1" t="s">
        <v>11</v>
      </c>
      <c r="G10" s="1" t="s">
        <v>104</v>
      </c>
      <c r="H10" s="1" t="s">
        <v>8</v>
      </c>
      <c r="I10" s="1" t="s">
        <v>9</v>
      </c>
    </row>
    <row r="11" spans="1:9" x14ac:dyDescent="0.25">
      <c r="A11" s="1">
        <v>10</v>
      </c>
      <c r="B11" s="15">
        <v>44599</v>
      </c>
      <c r="C11" s="16" t="s">
        <v>66</v>
      </c>
      <c r="D11" s="1" t="s">
        <v>272</v>
      </c>
      <c r="E11" s="1" t="s">
        <v>235</v>
      </c>
      <c r="F11" s="1" t="s">
        <v>11</v>
      </c>
      <c r="G11" s="1" t="s">
        <v>104</v>
      </c>
      <c r="H11" s="1" t="s">
        <v>8</v>
      </c>
      <c r="I11" s="1" t="s">
        <v>9</v>
      </c>
    </row>
    <row r="12" spans="1:9" x14ac:dyDescent="0.25">
      <c r="A12" s="1">
        <v>11</v>
      </c>
      <c r="B12" s="15">
        <v>44611</v>
      </c>
      <c r="C12" s="16" t="s">
        <v>67</v>
      </c>
      <c r="D12" s="1" t="s">
        <v>231</v>
      </c>
      <c r="E12" s="1" t="str">
        <f t="shared" ref="E12:E14" si="1">C12&amp;" " &amp;G12&amp;": "&amp;D12</f>
        <v>SNN-Cup 11 Vest: Meridianrennet dag 1 sprint</v>
      </c>
      <c r="F12" s="1" t="s">
        <v>31</v>
      </c>
      <c r="G12" s="1" t="s">
        <v>0</v>
      </c>
      <c r="H12" s="1" t="s">
        <v>8</v>
      </c>
      <c r="I12" s="1" t="s">
        <v>9</v>
      </c>
    </row>
    <row r="13" spans="1:9" x14ac:dyDescent="0.25">
      <c r="A13" s="1">
        <v>12</v>
      </c>
      <c r="B13" s="15">
        <v>44612</v>
      </c>
      <c r="C13" s="16" t="s">
        <v>68</v>
      </c>
      <c r="D13" s="1" t="s">
        <v>232</v>
      </c>
      <c r="E13" s="1" t="str">
        <f t="shared" si="1"/>
        <v>SNN-Cup 12 Vest: Meridianrennet dag 2 distanse</v>
      </c>
      <c r="F13" s="1" t="s">
        <v>31</v>
      </c>
      <c r="G13" s="1" t="s">
        <v>0</v>
      </c>
      <c r="H13" s="1" t="s">
        <v>8</v>
      </c>
      <c r="I13" s="1" t="s">
        <v>9</v>
      </c>
    </row>
    <row r="14" spans="1:9" x14ac:dyDescent="0.25">
      <c r="A14" s="1">
        <v>13</v>
      </c>
      <c r="B14" s="15">
        <v>44618</v>
      </c>
      <c r="C14" s="16" t="s">
        <v>69</v>
      </c>
      <c r="D14" s="1" t="s">
        <v>233</v>
      </c>
      <c r="E14" s="1" t="str">
        <f t="shared" si="1"/>
        <v>SNN-Cup 13 Vest: Øksfjordrennet</v>
      </c>
      <c r="F14" s="1" t="s">
        <v>28</v>
      </c>
      <c r="G14" s="1" t="s">
        <v>0</v>
      </c>
      <c r="H14" s="1" t="s">
        <v>8</v>
      </c>
      <c r="I14" s="1" t="s">
        <v>9</v>
      </c>
    </row>
    <row r="15" spans="1:9" x14ac:dyDescent="0.25">
      <c r="A15" s="1">
        <v>14</v>
      </c>
      <c r="B15" s="15">
        <v>44646</v>
      </c>
      <c r="C15" s="16" t="s">
        <v>70</v>
      </c>
      <c r="D15" s="1" t="s">
        <v>105</v>
      </c>
      <c r="E15" s="1" t="str">
        <f>C15&amp;" " &amp;G15&amp;": "&amp;D15</f>
        <v>SNN-Cup 14 Vest: Kautokeino-rennet</v>
      </c>
      <c r="F15" s="1" t="s">
        <v>101</v>
      </c>
      <c r="G15" s="1" t="s">
        <v>0</v>
      </c>
      <c r="H15" s="1" t="s">
        <v>8</v>
      </c>
      <c r="I15" s="1" t="s">
        <v>9</v>
      </c>
    </row>
    <row r="16" spans="1:9" x14ac:dyDescent="0.25">
      <c r="A16" s="1">
        <v>15</v>
      </c>
      <c r="B16" s="15">
        <v>44652</v>
      </c>
      <c r="C16" s="16" t="s">
        <v>71</v>
      </c>
      <c r="D16" s="1" t="s">
        <v>44</v>
      </c>
      <c r="E16" s="1" t="str">
        <f t="shared" ref="E16" si="2">C16&amp;" " &amp;G16&amp;": "&amp;D16</f>
        <v>SNN-Cup 15 Vest: SNN-cup - sonefinale øst-vest</v>
      </c>
      <c r="F16" s="1" t="s">
        <v>56</v>
      </c>
      <c r="G16" s="1" t="s">
        <v>0</v>
      </c>
      <c r="H16" s="1" t="s">
        <v>8</v>
      </c>
      <c r="I16" s="1" t="s">
        <v>9</v>
      </c>
    </row>
    <row r="17" spans="1:9" x14ac:dyDescent="0.25">
      <c r="A17" s="1">
        <v>16</v>
      </c>
      <c r="B17" s="15">
        <v>44653</v>
      </c>
      <c r="C17" s="16" t="s">
        <v>72</v>
      </c>
      <c r="D17" s="1" t="s">
        <v>241</v>
      </c>
      <c r="E17" s="1" t="str">
        <f t="shared" ref="E17" si="3">C17&amp;" " &amp;G17&amp;": "&amp;D17</f>
        <v>SNN-Cup 16 Vest: FM KM del 2</v>
      </c>
      <c r="F17" s="1" t="s">
        <v>56</v>
      </c>
      <c r="G17" s="1" t="s">
        <v>0</v>
      </c>
      <c r="H17" s="1" t="s">
        <v>8</v>
      </c>
      <c r="I17" s="1" t="s">
        <v>9</v>
      </c>
    </row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I35"/>
  <sheetViews>
    <sheetView workbookViewId="0"/>
  </sheetViews>
  <sheetFormatPr baseColWidth="10" defaultColWidth="11.42578125" defaultRowHeight="15" x14ac:dyDescent="0.25"/>
  <cols>
    <col min="1" max="1" width="3.5703125" style="1" bestFit="1" customWidth="1"/>
    <col min="2" max="2" width="10.140625" style="1" bestFit="1" customWidth="1"/>
    <col min="3" max="3" width="12.140625" style="1" customWidth="1"/>
    <col min="4" max="4" width="29.140625" style="1" customWidth="1"/>
    <col min="5" max="6" width="43.85546875" style="1" customWidth="1"/>
    <col min="7" max="7" width="7.7109375" style="1" bestFit="1" customWidth="1"/>
    <col min="8" max="8" width="9.140625" style="1" bestFit="1" customWidth="1"/>
    <col min="9" max="9" width="16.85546875" style="1" bestFit="1" customWidth="1"/>
    <col min="10" max="10" width="12.42578125" style="1" customWidth="1"/>
    <col min="11" max="16384" width="11.42578125" style="1"/>
  </cols>
  <sheetData>
    <row r="1" spans="1:9" x14ac:dyDescent="0.25">
      <c r="A1" s="18" t="s">
        <v>79</v>
      </c>
      <c r="B1" s="18" t="s">
        <v>46</v>
      </c>
      <c r="C1" s="18" t="s">
        <v>50</v>
      </c>
      <c r="D1" s="18" t="s">
        <v>47</v>
      </c>
      <c r="E1" s="18" t="s">
        <v>76</v>
      </c>
      <c r="F1" s="18" t="s">
        <v>48</v>
      </c>
      <c r="G1" s="18" t="s">
        <v>49</v>
      </c>
      <c r="H1" s="18" t="s">
        <v>6</v>
      </c>
      <c r="I1" s="18" t="s">
        <v>7</v>
      </c>
    </row>
    <row r="2" spans="1:9" x14ac:dyDescent="0.25">
      <c r="A2" s="1">
        <v>1</v>
      </c>
      <c r="B2" s="15">
        <v>43792</v>
      </c>
      <c r="C2" s="16" t="s">
        <v>51</v>
      </c>
      <c r="D2" s="1" t="s">
        <v>45</v>
      </c>
      <c r="E2" s="1" t="str">
        <f t="shared" ref="E2:E20" si="0">C2&amp;" " &amp;G2&amp;": "&amp;D2</f>
        <v>SNN-Cup 1 Øst: Oppstartsrenn øst-vest</v>
      </c>
      <c r="F2" s="13" t="s">
        <v>56</v>
      </c>
      <c r="G2" s="1" t="s">
        <v>1</v>
      </c>
      <c r="H2" s="1" t="s">
        <v>8</v>
      </c>
      <c r="I2" s="1" t="s">
        <v>9</v>
      </c>
    </row>
    <row r="3" spans="1:9" x14ac:dyDescent="0.25">
      <c r="A3" s="1">
        <v>2</v>
      </c>
      <c r="B3" s="15">
        <v>43813</v>
      </c>
      <c r="C3" s="16" t="s">
        <v>58</v>
      </c>
      <c r="D3" s="1" t="s">
        <v>2</v>
      </c>
      <c r="E3" s="1" t="str">
        <f t="shared" si="0"/>
        <v>SNN-Cup 2 Øst: Tanagufsen</v>
      </c>
      <c r="F3" s="13" t="s">
        <v>52</v>
      </c>
      <c r="G3" s="1" t="s">
        <v>1</v>
      </c>
      <c r="H3" s="1" t="s">
        <v>8</v>
      </c>
      <c r="I3" s="1" t="s">
        <v>9</v>
      </c>
    </row>
    <row r="4" spans="1:9" x14ac:dyDescent="0.25">
      <c r="A4" s="1">
        <v>3</v>
      </c>
      <c r="B4" s="15">
        <v>43814</v>
      </c>
      <c r="C4" s="16" t="s">
        <v>59</v>
      </c>
      <c r="D4" s="1" t="s">
        <v>13</v>
      </c>
      <c r="E4" s="1" t="str">
        <f t="shared" si="0"/>
        <v>SNN-Cup 3 Øst: Sjansespillet</v>
      </c>
      <c r="F4" s="13" t="s">
        <v>54</v>
      </c>
      <c r="G4" s="1" t="s">
        <v>1</v>
      </c>
      <c r="H4" s="1" t="s">
        <v>8</v>
      </c>
      <c r="I4" s="1" t="s">
        <v>9</v>
      </c>
    </row>
    <row r="5" spans="1:9" x14ac:dyDescent="0.25">
      <c r="A5" s="1">
        <v>4</v>
      </c>
      <c r="B5" s="15">
        <v>43827</v>
      </c>
      <c r="C5" s="16" t="s">
        <v>60</v>
      </c>
      <c r="D5" s="1" t="s">
        <v>14</v>
      </c>
      <c r="E5" s="1" t="str">
        <f t="shared" si="0"/>
        <v>SNN-Cup 4 Øst: Julesprinten</v>
      </c>
      <c r="F5" s="13" t="s">
        <v>15</v>
      </c>
      <c r="G5" s="1" t="s">
        <v>1</v>
      </c>
      <c r="H5" s="1" t="s">
        <v>8</v>
      </c>
      <c r="I5" s="1" t="s">
        <v>9</v>
      </c>
    </row>
    <row r="6" spans="1:9" x14ac:dyDescent="0.25">
      <c r="A6" s="1">
        <v>5</v>
      </c>
      <c r="B6" s="15">
        <v>43841</v>
      </c>
      <c r="C6" s="16" t="s">
        <v>61</v>
      </c>
      <c r="D6" s="1" t="s">
        <v>20</v>
      </c>
      <c r="E6" s="1" t="str">
        <f t="shared" si="0"/>
        <v>SNN-Cup 5 Øst: Båtsfjordsprinten</v>
      </c>
      <c r="F6" s="13" t="s">
        <v>21</v>
      </c>
      <c r="G6" s="1" t="s">
        <v>1</v>
      </c>
      <c r="H6" s="1" t="s">
        <v>8</v>
      </c>
      <c r="I6" s="1" t="s">
        <v>9</v>
      </c>
    </row>
    <row r="7" spans="1:9" x14ac:dyDescent="0.25">
      <c r="A7" s="1">
        <v>6</v>
      </c>
      <c r="B7" s="15">
        <v>43842</v>
      </c>
      <c r="C7" s="16" t="s">
        <v>62</v>
      </c>
      <c r="D7" s="1" t="s">
        <v>22</v>
      </c>
      <c r="E7" s="1" t="str">
        <f t="shared" si="0"/>
        <v>SNN-Cup 6 Øst: Båtsfjordstafetten</v>
      </c>
      <c r="F7" s="13" t="s">
        <v>21</v>
      </c>
      <c r="G7" s="1" t="s">
        <v>1</v>
      </c>
      <c r="H7" s="1" t="s">
        <v>8</v>
      </c>
      <c r="I7" s="1" t="s">
        <v>9</v>
      </c>
    </row>
    <row r="8" spans="1:9" x14ac:dyDescent="0.25">
      <c r="A8" s="1">
        <v>7</v>
      </c>
      <c r="B8" s="15">
        <v>43848</v>
      </c>
      <c r="C8" s="16" t="s">
        <v>63</v>
      </c>
      <c r="D8" s="1" t="s">
        <v>23</v>
      </c>
      <c r="E8" s="1" t="str">
        <f t="shared" si="0"/>
        <v>SNN-Cup 7 Øst: Pokalrennet</v>
      </c>
      <c r="F8" s="13" t="s">
        <v>15</v>
      </c>
      <c r="G8" s="1" t="s">
        <v>1</v>
      </c>
      <c r="H8" s="1" t="s">
        <v>8</v>
      </c>
      <c r="I8" s="1" t="s">
        <v>9</v>
      </c>
    </row>
    <row r="9" spans="1:9" x14ac:dyDescent="0.25">
      <c r="A9" s="1">
        <v>8</v>
      </c>
      <c r="B9" s="15">
        <v>43855</v>
      </c>
      <c r="C9" s="16" t="s">
        <v>64</v>
      </c>
      <c r="D9" s="1" t="s">
        <v>27</v>
      </c>
      <c r="E9" s="1" t="str">
        <f t="shared" si="0"/>
        <v>SNN-Cup 8 Øst: Finnmarksmesterskap - klassisk</v>
      </c>
      <c r="F9" s="13" t="s">
        <v>28</v>
      </c>
      <c r="G9" s="1" t="s">
        <v>1</v>
      </c>
      <c r="H9" s="1" t="s">
        <v>8</v>
      </c>
      <c r="I9" s="1" t="s">
        <v>9</v>
      </c>
    </row>
    <row r="10" spans="1:9" x14ac:dyDescent="0.25">
      <c r="A10" s="1">
        <v>9</v>
      </c>
      <c r="B10" s="15">
        <v>43856</v>
      </c>
      <c r="C10" s="16" t="s">
        <v>65</v>
      </c>
      <c r="D10" s="1" t="s">
        <v>29</v>
      </c>
      <c r="E10" s="1" t="str">
        <f t="shared" si="0"/>
        <v>SNN-Cup 9 Øst: Finnmarksmesterskap - fristil</v>
      </c>
      <c r="F10" s="13" t="s">
        <v>28</v>
      </c>
      <c r="G10" s="1" t="s">
        <v>1</v>
      </c>
      <c r="H10" s="1" t="s">
        <v>8</v>
      </c>
      <c r="I10" s="1" t="s">
        <v>9</v>
      </c>
    </row>
    <row r="11" spans="1:9" x14ac:dyDescent="0.25">
      <c r="A11" s="1">
        <v>10</v>
      </c>
      <c r="B11" s="15">
        <v>43875</v>
      </c>
      <c r="C11" s="16" t="s">
        <v>66</v>
      </c>
      <c r="D11" s="1" t="s">
        <v>33</v>
      </c>
      <c r="E11" s="1" t="str">
        <f t="shared" si="0"/>
        <v>SNN-Cup 10 Øst: KOS-sprinten/Tour Barents</v>
      </c>
      <c r="F11" s="13" t="s">
        <v>34</v>
      </c>
      <c r="G11" s="1" t="s">
        <v>1</v>
      </c>
      <c r="H11" s="1" t="s">
        <v>8</v>
      </c>
      <c r="I11" s="1" t="s">
        <v>9</v>
      </c>
    </row>
    <row r="12" spans="1:9" x14ac:dyDescent="0.25">
      <c r="A12" s="1">
        <v>11</v>
      </c>
      <c r="B12" s="15">
        <v>43876</v>
      </c>
      <c r="C12" s="16" t="s">
        <v>67</v>
      </c>
      <c r="D12" s="1" t="s">
        <v>35</v>
      </c>
      <c r="E12" s="1" t="str">
        <f t="shared" si="0"/>
        <v>SNN-Cup 11 Øst: KOS-rennet 1/Tour Barents</v>
      </c>
      <c r="F12" s="13" t="s">
        <v>34</v>
      </c>
      <c r="G12" s="1" t="s">
        <v>1</v>
      </c>
      <c r="H12" s="1" t="s">
        <v>8</v>
      </c>
      <c r="I12" s="1" t="s">
        <v>9</v>
      </c>
    </row>
    <row r="13" spans="1:9" x14ac:dyDescent="0.25">
      <c r="A13" s="1">
        <v>12</v>
      </c>
      <c r="B13" s="15">
        <v>43877</v>
      </c>
      <c r="C13" s="16" t="s">
        <v>68</v>
      </c>
      <c r="D13" s="1" t="s">
        <v>36</v>
      </c>
      <c r="E13" s="1" t="str">
        <f t="shared" si="0"/>
        <v>SNN-Cup 12 Øst: KOS-rennet 2/Tour Barents</v>
      </c>
      <c r="F13" s="13" t="s">
        <v>34</v>
      </c>
      <c r="G13" s="1" t="s">
        <v>1</v>
      </c>
      <c r="H13" s="1" t="s">
        <v>8</v>
      </c>
      <c r="I13" s="1" t="s">
        <v>9</v>
      </c>
    </row>
    <row r="14" spans="1:9" x14ac:dyDescent="0.25">
      <c r="A14" s="1">
        <v>13</v>
      </c>
      <c r="B14" s="15">
        <v>43890</v>
      </c>
      <c r="C14" s="16" t="s">
        <v>69</v>
      </c>
      <c r="D14" s="1" t="s">
        <v>37</v>
      </c>
      <c r="E14" s="1" t="str">
        <f t="shared" si="0"/>
        <v>SNN-Cup 13 Øst: Finnmarksmesterskap sprint</v>
      </c>
      <c r="F14" s="13" t="s">
        <v>34</v>
      </c>
      <c r="G14" s="1" t="s">
        <v>1</v>
      </c>
      <c r="H14" s="1" t="s">
        <v>8</v>
      </c>
      <c r="I14" s="1" t="s">
        <v>9</v>
      </c>
    </row>
    <row r="15" spans="1:9" x14ac:dyDescent="0.25">
      <c r="A15" s="1">
        <v>14</v>
      </c>
      <c r="B15" s="15">
        <v>43891</v>
      </c>
      <c r="C15" s="16" t="s">
        <v>70</v>
      </c>
      <c r="D15" s="1" t="s">
        <v>38</v>
      </c>
      <c r="E15" s="1" t="str">
        <f t="shared" si="0"/>
        <v>SNN-Cup 14 Øst: Sandnesrennet</v>
      </c>
      <c r="F15" s="13" t="s">
        <v>39</v>
      </c>
      <c r="G15" s="1" t="s">
        <v>1</v>
      </c>
      <c r="H15" s="1" t="s">
        <v>8</v>
      </c>
      <c r="I15" s="1" t="s">
        <v>9</v>
      </c>
    </row>
    <row r="16" spans="1:9" x14ac:dyDescent="0.25">
      <c r="A16" s="1">
        <v>15</v>
      </c>
      <c r="B16" s="15">
        <v>43897</v>
      </c>
      <c r="C16" s="16" t="s">
        <v>71</v>
      </c>
      <c r="D16" s="1" t="s">
        <v>40</v>
      </c>
      <c r="E16" s="1" t="str">
        <f t="shared" si="0"/>
        <v>SNN-Cup 15 Øst: Ilarcrossen</v>
      </c>
      <c r="F16" s="13" t="s">
        <v>55</v>
      </c>
      <c r="G16" s="1" t="s">
        <v>1</v>
      </c>
      <c r="H16" s="1" t="s">
        <v>8</v>
      </c>
      <c r="I16" s="1" t="s">
        <v>9</v>
      </c>
    </row>
    <row r="17" spans="1:9" x14ac:dyDescent="0.25">
      <c r="A17" s="1">
        <v>16</v>
      </c>
      <c r="B17" s="15">
        <v>43903</v>
      </c>
      <c r="C17" s="16" t="s">
        <v>72</v>
      </c>
      <c r="D17" s="1" t="s">
        <v>41</v>
      </c>
      <c r="E17" s="1" t="str">
        <f t="shared" si="0"/>
        <v>SNN-Cup 16 Øst: Polarrennet</v>
      </c>
      <c r="F17" s="13" t="s">
        <v>54</v>
      </c>
      <c r="G17" s="1" t="s">
        <v>1</v>
      </c>
      <c r="H17" s="1" t="s">
        <v>8</v>
      </c>
      <c r="I17" s="1" t="s">
        <v>9</v>
      </c>
    </row>
    <row r="18" spans="1:9" x14ac:dyDescent="0.25">
      <c r="A18" s="1">
        <v>17</v>
      </c>
      <c r="B18" s="15">
        <v>43904</v>
      </c>
      <c r="C18" s="16" t="s">
        <v>73</v>
      </c>
      <c r="D18" s="1" t="s">
        <v>42</v>
      </c>
      <c r="E18" s="1" t="str">
        <f t="shared" si="0"/>
        <v>SNN-Cup 17 Øst: Polarcrossen</v>
      </c>
      <c r="F18" s="13" t="s">
        <v>54</v>
      </c>
      <c r="G18" s="1" t="s">
        <v>1</v>
      </c>
      <c r="H18" s="1" t="s">
        <v>8</v>
      </c>
      <c r="I18" s="1" t="s">
        <v>9</v>
      </c>
    </row>
    <row r="19" spans="1:9" x14ac:dyDescent="0.25">
      <c r="A19" s="1">
        <v>18</v>
      </c>
      <c r="B19" s="15">
        <v>43918</v>
      </c>
      <c r="C19" s="16" t="s">
        <v>74</v>
      </c>
      <c r="D19" s="1" t="s">
        <v>43</v>
      </c>
      <c r="E19" s="1" t="str">
        <f t="shared" si="0"/>
        <v>SNN-Cup 18 Øst: Solrennet</v>
      </c>
      <c r="F19" s="13" t="s">
        <v>52</v>
      </c>
      <c r="G19" s="1" t="s">
        <v>1</v>
      </c>
      <c r="H19" s="1" t="s">
        <v>8</v>
      </c>
      <c r="I19" s="1" t="s">
        <v>9</v>
      </c>
    </row>
    <row r="20" spans="1:9" x14ac:dyDescent="0.25">
      <c r="A20" s="1">
        <v>19</v>
      </c>
      <c r="B20" s="15">
        <v>43938</v>
      </c>
      <c r="C20" s="16" t="s">
        <v>75</v>
      </c>
      <c r="D20" s="1" t="s">
        <v>44</v>
      </c>
      <c r="E20" s="1" t="str">
        <f t="shared" si="0"/>
        <v>SNN-Cup 19 Øst: SNN-cup - sonefinale øst-vest</v>
      </c>
      <c r="F20" s="13" t="s">
        <v>56</v>
      </c>
      <c r="G20" s="1" t="s">
        <v>1</v>
      </c>
      <c r="H20" s="1" t="s">
        <v>8</v>
      </c>
      <c r="I20" s="1" t="s">
        <v>9</v>
      </c>
    </row>
    <row r="21" spans="1:9" x14ac:dyDescent="0.25">
      <c r="B21" s="15"/>
      <c r="C21" s="16"/>
    </row>
    <row r="22" spans="1:9" x14ac:dyDescent="0.25">
      <c r="B22" s="15"/>
      <c r="C22" s="16"/>
    </row>
    <row r="23" spans="1:9" x14ac:dyDescent="0.25">
      <c r="B23" s="15"/>
      <c r="C23" s="16"/>
    </row>
    <row r="24" spans="1:9" x14ac:dyDescent="0.25">
      <c r="B24" s="15"/>
      <c r="C24" s="16"/>
    </row>
    <row r="25" spans="1:9" x14ac:dyDescent="0.25">
      <c r="B25" s="15"/>
      <c r="C25" s="16"/>
    </row>
    <row r="26" spans="1:9" x14ac:dyDescent="0.25">
      <c r="B26" s="15"/>
      <c r="C26" s="16"/>
    </row>
    <row r="27" spans="1:9" x14ac:dyDescent="0.25">
      <c r="B27" s="15"/>
      <c r="C27" s="16"/>
    </row>
    <row r="28" spans="1:9" x14ac:dyDescent="0.25">
      <c r="B28" s="15"/>
      <c r="C28" s="16"/>
    </row>
    <row r="29" spans="1:9" x14ac:dyDescent="0.25">
      <c r="B29" s="15"/>
      <c r="C29" s="16"/>
    </row>
    <row r="30" spans="1:9" x14ac:dyDescent="0.25">
      <c r="B30" s="15"/>
      <c r="C30" s="16"/>
    </row>
    <row r="31" spans="1:9" x14ac:dyDescent="0.25">
      <c r="B31" s="15"/>
      <c r="C31" s="16"/>
    </row>
    <row r="32" spans="1:9" x14ac:dyDescent="0.25">
      <c r="B32" s="15"/>
      <c r="C32" s="16"/>
    </row>
    <row r="33" spans="2:3" x14ac:dyDescent="0.25">
      <c r="B33" s="15"/>
      <c r="C33" s="16"/>
    </row>
    <row r="34" spans="2:3" x14ac:dyDescent="0.25">
      <c r="B34" s="15"/>
      <c r="C34" s="16"/>
    </row>
    <row r="35" spans="2:3" x14ac:dyDescent="0.25">
      <c r="B35" s="15"/>
      <c r="C35" s="16"/>
    </row>
  </sheetData>
  <autoFilter ref="B1:I20" xr:uid="{00000000-0009-0000-0000-000003000000}"/>
  <conditionalFormatting sqref="D2:D3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U27"/>
  <sheetViews>
    <sheetView zoomScale="85" zoomScaleNormal="85" workbookViewId="0">
      <pane xSplit="5" ySplit="5" topLeftCell="J6" activePane="bottomRight" state="frozen"/>
      <selection pane="topRight" activeCell="F1" sqref="F1"/>
      <selection pane="bottomLeft" activeCell="A6" sqref="A6"/>
      <selection pane="bottomRight" activeCell="C30" sqref="C30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5.42578125" style="1" customWidth="1"/>
    <col min="4" max="4" width="25.7109375" style="1" bestFit="1" customWidth="1"/>
    <col min="5" max="5" width="16" style="1" customWidth="1"/>
    <col min="6" max="20" width="12.7109375" style="1" customWidth="1"/>
    <col min="21" max="16384" width="11.42578125" style="1"/>
  </cols>
  <sheetData>
    <row r="1" spans="1:21" ht="26.25" x14ac:dyDescent="0.4">
      <c r="A1" s="2"/>
      <c r="B1" s="4" t="s">
        <v>194</v>
      </c>
      <c r="H1" s="23"/>
    </row>
    <row r="2" spans="1:21" s="21" customFormat="1" ht="21" x14ac:dyDescent="0.25">
      <c r="B2" s="22" t="s">
        <v>82</v>
      </c>
      <c r="C2" s="20" t="s">
        <v>115</v>
      </c>
    </row>
    <row r="3" spans="1:21" ht="21" x14ac:dyDescent="0.35">
      <c r="B3" s="27"/>
    </row>
    <row r="4" spans="1:21" ht="158.25" customHeight="1" x14ac:dyDescent="0.25">
      <c r="A4" s="43" t="s">
        <v>195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</row>
    <row r="5" spans="1:21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322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 t="s">
        <v>325</v>
      </c>
    </row>
    <row r="6" spans="1:21" x14ac:dyDescent="0.25">
      <c r="A6" s="9">
        <v>100</v>
      </c>
      <c r="B6" s="3"/>
      <c r="C6" s="35" t="s">
        <v>213</v>
      </c>
      <c r="D6" s="35" t="s">
        <v>101</v>
      </c>
      <c r="E6" s="37">
        <f t="shared" ref="E6:E27" si="0">SUM(F6:T6)</f>
        <v>4</v>
      </c>
      <c r="F6" s="28">
        <v>1</v>
      </c>
      <c r="G6" s="28"/>
      <c r="H6" s="28">
        <v>1</v>
      </c>
      <c r="I6" s="28"/>
      <c r="J6" s="28"/>
      <c r="K6" s="28"/>
      <c r="L6" s="28"/>
      <c r="M6" s="28"/>
      <c r="N6" s="28">
        <v>1</v>
      </c>
      <c r="O6" s="28">
        <v>1</v>
      </c>
      <c r="P6" s="28"/>
      <c r="Q6" s="28"/>
      <c r="R6" s="28"/>
      <c r="S6" s="28"/>
      <c r="T6" s="28"/>
      <c r="U6" s="3">
        <f>+COUNT(F6:T6)</f>
        <v>4</v>
      </c>
    </row>
    <row r="7" spans="1:21" x14ac:dyDescent="0.25">
      <c r="A7" s="9">
        <v>80</v>
      </c>
      <c r="B7" s="3"/>
      <c r="C7" s="3" t="s">
        <v>214</v>
      </c>
      <c r="D7" s="3" t="s">
        <v>199</v>
      </c>
      <c r="E7" s="28">
        <f t="shared" si="0"/>
        <v>1</v>
      </c>
      <c r="F7" s="28">
        <v>1</v>
      </c>
      <c r="G7" s="28"/>
      <c r="H7" s="28"/>
      <c r="I7" s="28"/>
      <c r="J7" s="28"/>
      <c r="K7" s="28"/>
      <c r="L7" s="28"/>
      <c r="M7" s="28"/>
      <c r="N7" s="28"/>
      <c r="O7" s="28"/>
      <c r="Q7" s="28"/>
      <c r="R7" s="28"/>
      <c r="S7" s="28"/>
      <c r="T7" s="28"/>
      <c r="U7" s="3">
        <f t="shared" ref="U7:U24" si="1">+COUNT(F7:T7)</f>
        <v>1</v>
      </c>
    </row>
    <row r="8" spans="1:21" x14ac:dyDescent="0.25">
      <c r="A8" s="9">
        <v>60</v>
      </c>
      <c r="B8" s="3"/>
      <c r="C8" s="35" t="s">
        <v>215</v>
      </c>
      <c r="D8" s="35" t="s">
        <v>56</v>
      </c>
      <c r="E8" s="37">
        <f t="shared" si="0"/>
        <v>1</v>
      </c>
      <c r="F8" s="28">
        <v>1</v>
      </c>
      <c r="G8" s="28"/>
      <c r="H8" s="28"/>
      <c r="I8" s="28"/>
      <c r="J8" s="28"/>
      <c r="K8" s="28"/>
      <c r="L8" s="28"/>
      <c r="M8" s="28"/>
      <c r="N8" s="28"/>
      <c r="P8" s="28"/>
      <c r="Q8" s="28"/>
      <c r="R8" s="28"/>
      <c r="S8" s="28"/>
      <c r="T8" s="28"/>
      <c r="U8" s="3">
        <f t="shared" si="1"/>
        <v>1</v>
      </c>
    </row>
    <row r="9" spans="1:21" x14ac:dyDescent="0.25">
      <c r="A9" s="9">
        <v>50</v>
      </c>
      <c r="B9" s="3"/>
      <c r="C9" s="35" t="s">
        <v>244</v>
      </c>
      <c r="D9" s="35" t="s">
        <v>11</v>
      </c>
      <c r="E9" s="37">
        <f t="shared" si="0"/>
        <v>6</v>
      </c>
      <c r="F9" s="28"/>
      <c r="G9" s="28"/>
      <c r="H9" s="28">
        <v>1</v>
      </c>
      <c r="I9" s="28"/>
      <c r="J9" s="28">
        <v>1</v>
      </c>
      <c r="K9" s="28">
        <v>1</v>
      </c>
      <c r="L9" s="28"/>
      <c r="M9" s="28"/>
      <c r="N9" s="28">
        <v>1</v>
      </c>
      <c r="O9" s="28">
        <v>1</v>
      </c>
      <c r="P9" s="28"/>
      <c r="Q9" s="28"/>
      <c r="R9" s="28">
        <v>1</v>
      </c>
      <c r="S9" s="28"/>
      <c r="T9" s="28"/>
      <c r="U9" s="3">
        <f t="shared" si="1"/>
        <v>6</v>
      </c>
    </row>
    <row r="10" spans="1:21" x14ac:dyDescent="0.25">
      <c r="A10" s="9">
        <v>45</v>
      </c>
      <c r="B10" s="3"/>
      <c r="C10" s="35" t="s">
        <v>245</v>
      </c>
      <c r="D10" s="35" t="s">
        <v>11</v>
      </c>
      <c r="E10" s="37">
        <f t="shared" si="0"/>
        <v>4</v>
      </c>
      <c r="F10" s="28"/>
      <c r="G10" s="28"/>
      <c r="H10" s="28">
        <v>1</v>
      </c>
      <c r="I10" s="28"/>
      <c r="J10" s="28">
        <v>1</v>
      </c>
      <c r="K10" s="28">
        <v>1</v>
      </c>
      <c r="L10" s="28"/>
      <c r="M10" s="28"/>
      <c r="N10" s="28"/>
      <c r="O10" s="28"/>
      <c r="Q10" s="28">
        <v>1</v>
      </c>
      <c r="R10" s="28"/>
      <c r="S10" s="28"/>
      <c r="T10" s="28"/>
      <c r="U10" s="3">
        <f t="shared" si="1"/>
        <v>4</v>
      </c>
    </row>
    <row r="11" spans="1:21" x14ac:dyDescent="0.25">
      <c r="A11" s="9">
        <v>40</v>
      </c>
      <c r="B11" s="3"/>
      <c r="C11" s="36" t="s">
        <v>253</v>
      </c>
      <c r="D11" s="36" t="s">
        <v>25</v>
      </c>
      <c r="E11" s="37">
        <f t="shared" si="0"/>
        <v>3</v>
      </c>
      <c r="F11" s="28"/>
      <c r="G11" s="28"/>
      <c r="H11" s="28"/>
      <c r="I11" s="28"/>
      <c r="J11" s="28"/>
      <c r="K11" s="28">
        <v>1</v>
      </c>
      <c r="L11" s="28"/>
      <c r="M11" s="28"/>
      <c r="N11" s="28">
        <v>1</v>
      </c>
      <c r="O11" s="28">
        <v>1</v>
      </c>
      <c r="P11" s="28"/>
      <c r="Q11" s="3"/>
      <c r="R11" s="28"/>
      <c r="S11" s="28"/>
      <c r="T11" s="28"/>
      <c r="U11" s="3">
        <f t="shared" si="1"/>
        <v>3</v>
      </c>
    </row>
    <row r="12" spans="1:21" x14ac:dyDescent="0.25">
      <c r="A12" s="9">
        <v>36</v>
      </c>
      <c r="B12" s="3"/>
      <c r="C12" s="36" t="s">
        <v>301</v>
      </c>
      <c r="D12" s="36"/>
      <c r="E12" s="37">
        <f t="shared" si="0"/>
        <v>1</v>
      </c>
      <c r="F12" s="28"/>
      <c r="G12" s="28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>
        <v>1</v>
      </c>
      <c r="S12" s="28"/>
      <c r="T12" s="28"/>
      <c r="U12" s="3">
        <f t="shared" si="1"/>
        <v>1</v>
      </c>
    </row>
    <row r="13" spans="1:21" x14ac:dyDescent="0.25">
      <c r="A13" s="9">
        <v>32</v>
      </c>
      <c r="B13" s="3"/>
      <c r="C13" s="36" t="s">
        <v>312</v>
      </c>
      <c r="D13" s="36" t="s">
        <v>25</v>
      </c>
      <c r="E13" s="37">
        <f t="shared" si="0"/>
        <v>1</v>
      </c>
      <c r="F13" s="29"/>
      <c r="G13" s="28"/>
      <c r="H13" s="28"/>
      <c r="I13" s="28"/>
      <c r="J13" s="28">
        <v>1</v>
      </c>
      <c r="K13" s="28"/>
      <c r="L13" s="28"/>
      <c r="M13" s="28"/>
      <c r="N13" s="28"/>
      <c r="O13" s="28"/>
      <c r="P13" s="28"/>
      <c r="Q13" s="32"/>
      <c r="R13" s="28"/>
      <c r="S13" s="28"/>
      <c r="T13" s="28"/>
      <c r="U13" s="3">
        <f t="shared" si="1"/>
        <v>1</v>
      </c>
    </row>
    <row r="14" spans="1:21" x14ac:dyDescent="0.25">
      <c r="A14" s="9">
        <v>29</v>
      </c>
      <c r="B14" s="3"/>
      <c r="C14" s="35" t="s">
        <v>329</v>
      </c>
      <c r="D14" s="35" t="s">
        <v>101</v>
      </c>
      <c r="E14" s="28">
        <f t="shared" si="0"/>
        <v>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>
        <v>1</v>
      </c>
      <c r="T14" s="28"/>
      <c r="U14" s="3">
        <f t="shared" si="1"/>
        <v>1</v>
      </c>
    </row>
    <row r="15" spans="1:21" x14ac:dyDescent="0.25">
      <c r="A15" s="9">
        <v>26</v>
      </c>
      <c r="B15" s="3"/>
      <c r="C15" s="35" t="s">
        <v>330</v>
      </c>
      <c r="D15" s="35" t="s">
        <v>101</v>
      </c>
      <c r="E15" s="28">
        <f t="shared" si="0"/>
        <v>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>
        <v>1</v>
      </c>
      <c r="T15" s="28"/>
      <c r="U15" s="3">
        <f t="shared" si="1"/>
        <v>1</v>
      </c>
    </row>
    <row r="16" spans="1:21" x14ac:dyDescent="0.25">
      <c r="A16" s="9">
        <v>24</v>
      </c>
      <c r="B16" s="3"/>
      <c r="C16" s="3"/>
      <c r="D16" s="3"/>
      <c r="E16" s="28">
        <f t="shared" si="0"/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28">
        <f t="shared" si="0"/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28">
        <f t="shared" si="0"/>
        <v>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28">
        <f t="shared" si="0"/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28">
        <f t="shared" si="0"/>
        <v>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28">
        <f t="shared" si="0"/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28">
        <f t="shared" si="0"/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28">
        <f t="shared" si="0"/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28">
        <f t="shared" si="0"/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28">
        <f t="shared" si="0"/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">
        <f t="shared" ref="U25:U27" si="2">+COUNT(F25:T25)</f>
        <v>0</v>
      </c>
    </row>
    <row r="26" spans="1:21" x14ac:dyDescent="0.25">
      <c r="A26" s="9">
        <v>10</v>
      </c>
      <c r="B26" s="3"/>
      <c r="C26" s="3"/>
      <c r="D26" s="3"/>
      <c r="E26" s="28">
        <f t="shared" si="0"/>
        <v>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3">
        <f t="shared" si="2"/>
        <v>0</v>
      </c>
    </row>
    <row r="27" spans="1:21" x14ac:dyDescent="0.25">
      <c r="A27" s="9">
        <v>9</v>
      </c>
      <c r="B27" s="3"/>
      <c r="C27" s="3"/>
      <c r="D27" s="3"/>
      <c r="E27" s="28">
        <f t="shared" si="0"/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">
        <f t="shared" si="2"/>
        <v>0</v>
      </c>
    </row>
  </sheetData>
  <sortState xmlns:xlrd2="http://schemas.microsoft.com/office/spreadsheetml/2017/richdata2" ref="C6:T16">
    <sortCondition descending="1" ref="E6:E16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V27"/>
  <sheetViews>
    <sheetView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12" sqref="E12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117</v>
      </c>
    </row>
    <row r="3" spans="1:22" ht="21" x14ac:dyDescent="0.35">
      <c r="B3" s="27"/>
    </row>
    <row r="4" spans="1:22" ht="140.25" customHeight="1" x14ac:dyDescent="0.25">
      <c r="A4" s="43" t="s">
        <v>315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322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5" t="s">
        <v>198</v>
      </c>
      <c r="D6" s="35" t="s">
        <v>199</v>
      </c>
      <c r="E6" s="37">
        <f>SUM(F6:T6)</f>
        <v>2</v>
      </c>
      <c r="F6" s="28">
        <v>1</v>
      </c>
      <c r="G6" s="28"/>
      <c r="H6" s="28"/>
      <c r="I6" s="28"/>
      <c r="J6" s="28"/>
      <c r="K6" s="28"/>
      <c r="L6" s="28"/>
      <c r="M6" s="28"/>
      <c r="N6" s="28"/>
      <c r="O6" s="28"/>
      <c r="P6" s="28">
        <v>1</v>
      </c>
      <c r="R6" s="28"/>
      <c r="S6" s="28"/>
      <c r="T6" s="28"/>
      <c r="U6" s="28"/>
      <c r="V6" s="3">
        <f>+COUNT(F6:T6)</f>
        <v>2</v>
      </c>
    </row>
    <row r="7" spans="1:22" x14ac:dyDescent="0.25">
      <c r="A7" s="9">
        <v>80</v>
      </c>
      <c r="B7" s="3"/>
      <c r="C7" s="35" t="s">
        <v>201</v>
      </c>
      <c r="D7" s="35" t="s">
        <v>202</v>
      </c>
      <c r="E7" s="37">
        <f t="shared" ref="E7:E26" si="0">SUM(F7:T7)</f>
        <v>9</v>
      </c>
      <c r="F7" s="28">
        <v>1</v>
      </c>
      <c r="G7" s="28"/>
      <c r="H7" s="28">
        <v>1</v>
      </c>
      <c r="I7" s="28">
        <v>1</v>
      </c>
      <c r="J7" s="28">
        <v>1</v>
      </c>
      <c r="K7" s="28">
        <v>1</v>
      </c>
      <c r="L7" s="28"/>
      <c r="M7" s="28"/>
      <c r="N7" s="28">
        <v>1</v>
      </c>
      <c r="O7" s="28">
        <v>1</v>
      </c>
      <c r="P7" s="28"/>
      <c r="Q7" s="28">
        <v>1</v>
      </c>
      <c r="R7" s="28"/>
      <c r="S7" s="28">
        <v>1</v>
      </c>
      <c r="T7" s="28"/>
      <c r="U7" s="28"/>
      <c r="V7" s="3">
        <f t="shared" ref="V7:V26" si="1">+COUNT(F7:T7)</f>
        <v>9</v>
      </c>
    </row>
    <row r="8" spans="1:22" x14ac:dyDescent="0.25">
      <c r="A8" s="9">
        <v>60</v>
      </c>
      <c r="B8" s="3"/>
      <c r="C8" s="35" t="s">
        <v>203</v>
      </c>
      <c r="D8" s="35" t="s">
        <v>202</v>
      </c>
      <c r="E8" s="37">
        <f t="shared" si="0"/>
        <v>6</v>
      </c>
      <c r="F8" s="28">
        <v>1</v>
      </c>
      <c r="G8" s="28"/>
      <c r="H8" s="28"/>
      <c r="I8" s="28">
        <v>1</v>
      </c>
      <c r="J8" s="28"/>
      <c r="K8" s="28">
        <v>1</v>
      </c>
      <c r="L8" s="28"/>
      <c r="M8" s="28"/>
      <c r="N8" s="28">
        <v>1</v>
      </c>
      <c r="O8" s="28">
        <v>1</v>
      </c>
      <c r="P8" s="28"/>
      <c r="Q8" s="28"/>
      <c r="R8" s="28"/>
      <c r="S8" s="28">
        <v>1</v>
      </c>
      <c r="T8" s="28"/>
      <c r="U8" s="28"/>
      <c r="V8" s="3">
        <f t="shared" si="1"/>
        <v>6</v>
      </c>
    </row>
    <row r="9" spans="1:22" x14ac:dyDescent="0.25">
      <c r="A9" s="9">
        <v>50</v>
      </c>
      <c r="B9" s="3"/>
      <c r="C9" s="36" t="s">
        <v>204</v>
      </c>
      <c r="D9" s="36" t="s">
        <v>202</v>
      </c>
      <c r="E9" s="37">
        <f t="shared" si="0"/>
        <v>1</v>
      </c>
      <c r="F9" s="28">
        <v>1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3"/>
      <c r="R9" s="28"/>
      <c r="S9" s="28"/>
      <c r="T9" s="28"/>
      <c r="U9" s="28"/>
      <c r="V9" s="3">
        <f t="shared" si="1"/>
        <v>1</v>
      </c>
    </row>
    <row r="10" spans="1:22" x14ac:dyDescent="0.25">
      <c r="A10" s="9">
        <v>45</v>
      </c>
      <c r="B10" s="3"/>
      <c r="C10" s="35" t="s">
        <v>242</v>
      </c>
      <c r="D10" s="35" t="s">
        <v>11</v>
      </c>
      <c r="E10" s="37">
        <f t="shared" si="0"/>
        <v>4</v>
      </c>
      <c r="F10" s="28"/>
      <c r="G10" s="28"/>
      <c r="H10" s="28">
        <v>1</v>
      </c>
      <c r="I10" s="28">
        <v>1</v>
      </c>
      <c r="J10" s="28"/>
      <c r="K10" s="28"/>
      <c r="L10" s="28"/>
      <c r="M10" s="28"/>
      <c r="N10" s="28"/>
      <c r="O10" s="28"/>
      <c r="P10" s="28">
        <v>1</v>
      </c>
      <c r="Q10" s="28">
        <v>1</v>
      </c>
      <c r="R10" s="28"/>
      <c r="S10" s="28"/>
      <c r="T10" s="28"/>
      <c r="U10" s="28"/>
      <c r="V10" s="3">
        <f t="shared" si="1"/>
        <v>4</v>
      </c>
    </row>
    <row r="11" spans="1:22" x14ac:dyDescent="0.25">
      <c r="A11" s="9">
        <v>40</v>
      </c>
      <c r="B11" s="3"/>
      <c r="C11" s="35" t="s">
        <v>243</v>
      </c>
      <c r="D11" s="35" t="s">
        <v>25</v>
      </c>
      <c r="E11" s="37">
        <f t="shared" si="0"/>
        <v>5</v>
      </c>
      <c r="F11" s="28"/>
      <c r="G11" s="28"/>
      <c r="H11" s="28">
        <v>1</v>
      </c>
      <c r="I11" s="28"/>
      <c r="J11" s="28">
        <v>1</v>
      </c>
      <c r="K11" s="28">
        <v>1</v>
      </c>
      <c r="L11" s="28"/>
      <c r="M11" s="28"/>
      <c r="N11" s="28">
        <v>1</v>
      </c>
      <c r="O11" s="28"/>
      <c r="P11" s="28"/>
      <c r="Q11" s="28"/>
      <c r="R11" s="28"/>
      <c r="S11" s="28">
        <v>1</v>
      </c>
      <c r="T11" s="28"/>
      <c r="U11" s="28"/>
      <c r="V11" s="3">
        <f t="shared" si="1"/>
        <v>5</v>
      </c>
    </row>
    <row r="12" spans="1:22" x14ac:dyDescent="0.25">
      <c r="A12" s="9">
        <v>36</v>
      </c>
      <c r="B12" s="3"/>
      <c r="C12" s="35" t="s">
        <v>252</v>
      </c>
      <c r="D12" s="35" t="s">
        <v>25</v>
      </c>
      <c r="E12" s="37">
        <f t="shared" si="0"/>
        <v>2</v>
      </c>
      <c r="F12" s="28"/>
      <c r="G12" s="28"/>
      <c r="H12" s="28"/>
      <c r="I12" s="28"/>
      <c r="J12" s="28">
        <v>1</v>
      </c>
      <c r="K12" s="28">
        <v>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">
        <f t="shared" si="1"/>
        <v>2</v>
      </c>
    </row>
    <row r="13" spans="1:22" x14ac:dyDescent="0.25">
      <c r="A13" s="9">
        <v>32</v>
      </c>
      <c r="B13" s="3"/>
      <c r="C13" s="3" t="s">
        <v>273</v>
      </c>
      <c r="D13" s="3" t="s">
        <v>199</v>
      </c>
      <c r="E13" s="28">
        <f t="shared" si="0"/>
        <v>2</v>
      </c>
      <c r="F13" s="28"/>
      <c r="G13" s="28"/>
      <c r="H13" s="28"/>
      <c r="I13" s="28"/>
      <c r="J13" s="28"/>
      <c r="K13" s="28"/>
      <c r="L13" s="28"/>
      <c r="M13" s="28"/>
      <c r="N13" s="28">
        <v>1</v>
      </c>
      <c r="O13" s="28">
        <v>1</v>
      </c>
      <c r="P13" s="28"/>
      <c r="Q13" s="28"/>
      <c r="R13" s="28"/>
      <c r="S13" s="28"/>
      <c r="T13" s="28"/>
      <c r="U13" s="28"/>
      <c r="V13" s="3">
        <f t="shared" si="1"/>
        <v>2</v>
      </c>
    </row>
    <row r="14" spans="1:22" x14ac:dyDescent="0.25">
      <c r="A14" s="9">
        <v>29</v>
      </c>
      <c r="B14" s="3"/>
      <c r="C14" s="39" t="s">
        <v>311</v>
      </c>
      <c r="D14" s="35" t="s">
        <v>25</v>
      </c>
      <c r="E14" s="37">
        <f t="shared" si="0"/>
        <v>1</v>
      </c>
      <c r="F14" s="28"/>
      <c r="G14" s="28"/>
      <c r="H14" s="28"/>
      <c r="I14" s="28"/>
      <c r="J14" s="28"/>
      <c r="K14" s="28">
        <v>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">
        <f t="shared" si="1"/>
        <v>1</v>
      </c>
    </row>
    <row r="15" spans="1:22" x14ac:dyDescent="0.25">
      <c r="A15" s="9">
        <v>26</v>
      </c>
      <c r="B15" s="3"/>
      <c r="C15" s="35" t="s">
        <v>331</v>
      </c>
      <c r="D15" s="35" t="s">
        <v>202</v>
      </c>
      <c r="E15" s="37">
        <f t="shared" si="0"/>
        <v>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>
        <v>1</v>
      </c>
      <c r="T15" s="28"/>
      <c r="U15" s="28"/>
      <c r="V15" s="3">
        <f t="shared" si="1"/>
        <v>1</v>
      </c>
    </row>
    <row r="16" spans="1:22" x14ac:dyDescent="0.25">
      <c r="A16" s="9">
        <v>24</v>
      </c>
      <c r="B16" s="3"/>
      <c r="C16" s="30"/>
      <c r="D16" s="30"/>
      <c r="E16" s="28">
        <f t="shared" si="0"/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8"/>
      <c r="R16" s="28"/>
      <c r="S16" s="28"/>
      <c r="T16" s="28"/>
      <c r="U16" s="28"/>
      <c r="V16" s="3">
        <f t="shared" si="1"/>
        <v>0</v>
      </c>
    </row>
    <row r="17" spans="1:22" x14ac:dyDescent="0.25">
      <c r="A17" s="9">
        <v>22</v>
      </c>
      <c r="B17" s="3"/>
      <c r="C17" s="25"/>
      <c r="D17" s="25"/>
      <c r="E17" s="28">
        <f t="shared" si="0"/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8"/>
      <c r="T17" s="28"/>
      <c r="U17" s="28"/>
      <c r="V17" s="3">
        <f t="shared" si="1"/>
        <v>0</v>
      </c>
    </row>
    <row r="18" spans="1:22" x14ac:dyDescent="0.25">
      <c r="A18" s="9">
        <v>20</v>
      </c>
      <c r="B18" s="3"/>
      <c r="C18" s="25"/>
      <c r="D18" s="25"/>
      <c r="E18" s="28">
        <f t="shared" si="0"/>
        <v>0</v>
      </c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">
        <f t="shared" si="1"/>
        <v>0</v>
      </c>
    </row>
    <row r="19" spans="1:22" x14ac:dyDescent="0.25">
      <c r="A19" s="9">
        <v>18</v>
      </c>
      <c r="B19" s="3"/>
      <c r="C19" s="25"/>
      <c r="D19" s="25"/>
      <c r="E19" s="28">
        <f t="shared" si="0"/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28"/>
      <c r="S19" s="28"/>
      <c r="T19" s="28"/>
      <c r="U19" s="28"/>
      <c r="V19" s="3">
        <f t="shared" si="1"/>
        <v>0</v>
      </c>
    </row>
    <row r="20" spans="1:22" x14ac:dyDescent="0.25">
      <c r="A20" s="9">
        <v>16</v>
      </c>
      <c r="B20" s="3"/>
      <c r="C20" s="3"/>
      <c r="D20" s="3"/>
      <c r="E20" s="28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f t="shared" si="1"/>
        <v>0</v>
      </c>
    </row>
    <row r="21" spans="1:22" x14ac:dyDescent="0.25">
      <c r="A21" s="9">
        <v>15</v>
      </c>
      <c r="B21" s="3"/>
      <c r="C21" s="3"/>
      <c r="D21" s="3"/>
      <c r="E21" s="28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1"/>
        <v>0</v>
      </c>
    </row>
    <row r="22" spans="1:22" x14ac:dyDescent="0.25">
      <c r="A22" s="9">
        <v>14</v>
      </c>
      <c r="B22" s="3"/>
      <c r="C22" s="3"/>
      <c r="D22" s="3"/>
      <c r="E22" s="28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1"/>
        <v>0</v>
      </c>
    </row>
    <row r="23" spans="1:22" x14ac:dyDescent="0.25">
      <c r="A23" s="9">
        <v>13</v>
      </c>
      <c r="B23" s="3"/>
      <c r="C23" s="3"/>
      <c r="D23" s="3"/>
      <c r="E23" s="28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1"/>
        <v>0</v>
      </c>
    </row>
    <row r="24" spans="1:22" x14ac:dyDescent="0.25">
      <c r="A24" s="9">
        <v>12</v>
      </c>
      <c r="B24" s="3"/>
      <c r="C24" s="3"/>
      <c r="D24" s="3"/>
      <c r="E24" s="28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1"/>
        <v>0</v>
      </c>
    </row>
    <row r="25" spans="1:22" x14ac:dyDescent="0.25">
      <c r="A25" s="9">
        <v>11</v>
      </c>
      <c r="B25" s="3"/>
      <c r="C25" s="3"/>
      <c r="D25" s="3"/>
      <c r="E25" s="28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f t="shared" si="1"/>
        <v>0</v>
      </c>
    </row>
    <row r="26" spans="1:22" x14ac:dyDescent="0.25">
      <c r="A26" s="9">
        <v>10</v>
      </c>
      <c r="B26" s="3"/>
      <c r="C26" s="3"/>
      <c r="D26" s="3"/>
      <c r="E26" s="28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1"/>
        <v>0</v>
      </c>
    </row>
    <row r="27" spans="1:22" x14ac:dyDescent="0.25">
      <c r="V27" s="3"/>
    </row>
  </sheetData>
  <sortState xmlns:xlrd2="http://schemas.microsoft.com/office/spreadsheetml/2017/richdata2" ref="C6:U16">
    <sortCondition descending="1" ref="E6:E16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V26"/>
  <sheetViews>
    <sheetView zoomScale="85" zoomScaleNormal="85" workbookViewId="0">
      <pane xSplit="5" ySplit="6" topLeftCell="G7" activePane="bottomRight" state="frozen"/>
      <selection pane="topRight" activeCell="F1" sqref="F1"/>
      <selection pane="bottomLeft" activeCell="A7" sqref="A7"/>
      <selection pane="bottomRight" activeCell="V6" sqref="V6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4.425781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  <c r="H1" s="23"/>
    </row>
    <row r="2" spans="1:22" s="21" customFormat="1" ht="21" x14ac:dyDescent="0.25">
      <c r="B2" s="22" t="s">
        <v>82</v>
      </c>
      <c r="C2" s="20" t="s">
        <v>116</v>
      </c>
    </row>
    <row r="3" spans="1:22" x14ac:dyDescent="0.25">
      <c r="B3" s="26"/>
    </row>
    <row r="4" spans="1:22" ht="158.25" customHeight="1" x14ac:dyDescent="0.25">
      <c r="A4" s="43" t="s">
        <v>315</v>
      </c>
      <c r="B4" s="44"/>
      <c r="C4" s="44"/>
      <c r="D4" s="44"/>
      <c r="E4" s="45"/>
      <c r="F4" s="5" t="s">
        <v>323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322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5" t="s">
        <v>131</v>
      </c>
      <c r="D6" s="35" t="s">
        <v>31</v>
      </c>
      <c r="E6" s="28">
        <f>SUM(F6:T6)</f>
        <v>6</v>
      </c>
      <c r="F6" s="28"/>
      <c r="G6" s="28"/>
      <c r="H6" s="28">
        <v>1</v>
      </c>
      <c r="I6" s="28"/>
      <c r="J6" s="28">
        <v>1</v>
      </c>
      <c r="K6" s="28">
        <v>1</v>
      </c>
      <c r="L6" s="28"/>
      <c r="M6" s="28"/>
      <c r="N6" s="28"/>
      <c r="O6" s="28">
        <v>1</v>
      </c>
      <c r="P6" s="28">
        <v>1</v>
      </c>
      <c r="Q6" s="28">
        <v>1</v>
      </c>
      <c r="R6" s="28"/>
      <c r="S6" s="28"/>
      <c r="T6" s="28"/>
      <c r="U6" s="28"/>
      <c r="V6" s="28">
        <f>+COUNT(F6:T6)</f>
        <v>6</v>
      </c>
    </row>
    <row r="7" spans="1:22" x14ac:dyDescent="0.25">
      <c r="A7" s="9">
        <v>80</v>
      </c>
      <c r="B7" s="3"/>
      <c r="C7" s="35" t="s">
        <v>130</v>
      </c>
      <c r="D7" s="35" t="s">
        <v>11</v>
      </c>
      <c r="E7" s="28">
        <f t="shared" ref="E7:E16" si="0">SUM(F7:T7)</f>
        <v>5</v>
      </c>
      <c r="F7" s="28"/>
      <c r="G7" s="28"/>
      <c r="H7" s="28"/>
      <c r="I7" s="28">
        <v>1</v>
      </c>
      <c r="J7" s="28">
        <v>1</v>
      </c>
      <c r="K7" s="28">
        <v>1</v>
      </c>
      <c r="L7" s="28"/>
      <c r="M7" s="28"/>
      <c r="N7" s="28">
        <v>1</v>
      </c>
      <c r="O7" s="28">
        <v>1</v>
      </c>
      <c r="P7" s="28"/>
      <c r="Q7" s="28"/>
      <c r="R7" s="28"/>
      <c r="S7" s="28"/>
      <c r="T7" s="28"/>
      <c r="U7" s="28"/>
      <c r="V7" s="28">
        <f t="shared" ref="V7:V26" si="1">+COUNT(F7:T7)</f>
        <v>5</v>
      </c>
    </row>
    <row r="8" spans="1:22" x14ac:dyDescent="0.25">
      <c r="A8" s="9">
        <v>60</v>
      </c>
      <c r="B8" s="3"/>
      <c r="C8" s="35" t="s">
        <v>293</v>
      </c>
      <c r="D8" s="35" t="s">
        <v>31</v>
      </c>
      <c r="E8" s="28">
        <f t="shared" si="0"/>
        <v>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v>1</v>
      </c>
      <c r="Q8" s="28">
        <v>1</v>
      </c>
      <c r="R8" s="28"/>
      <c r="S8" s="28"/>
      <c r="T8" s="28"/>
      <c r="U8" s="28"/>
      <c r="V8" s="28">
        <f t="shared" si="1"/>
        <v>2</v>
      </c>
    </row>
    <row r="9" spans="1:22" x14ac:dyDescent="0.25">
      <c r="A9" s="9">
        <v>50</v>
      </c>
      <c r="B9" s="3"/>
      <c r="C9" s="35" t="s">
        <v>294</v>
      </c>
      <c r="D9" s="35" t="s">
        <v>31</v>
      </c>
      <c r="E9" s="28">
        <f t="shared" si="0"/>
        <v>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>
        <v>1</v>
      </c>
      <c r="Q9" s="28">
        <v>1</v>
      </c>
      <c r="R9" s="28"/>
      <c r="S9" s="28"/>
      <c r="T9" s="28"/>
      <c r="U9" s="28"/>
      <c r="V9" s="28">
        <f t="shared" si="1"/>
        <v>2</v>
      </c>
    </row>
    <row r="10" spans="1:22" x14ac:dyDescent="0.25">
      <c r="A10" s="9">
        <v>45</v>
      </c>
      <c r="B10" s="3"/>
      <c r="C10" s="35" t="s">
        <v>297</v>
      </c>
      <c r="D10" s="35" t="s">
        <v>31</v>
      </c>
      <c r="E10" s="28">
        <f t="shared" si="0"/>
        <v>1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>
        <v>1</v>
      </c>
      <c r="R10" s="28"/>
      <c r="S10" s="28"/>
      <c r="T10" s="28"/>
      <c r="U10" s="28"/>
      <c r="V10" s="28">
        <f t="shared" si="1"/>
        <v>1</v>
      </c>
    </row>
    <row r="11" spans="1:22" x14ac:dyDescent="0.25">
      <c r="A11" s="9">
        <v>40</v>
      </c>
      <c r="B11" s="3"/>
      <c r="C11" s="36" t="s">
        <v>302</v>
      </c>
      <c r="D11" s="36" t="s">
        <v>28</v>
      </c>
      <c r="E11" s="28">
        <f t="shared" si="0"/>
        <v>1</v>
      </c>
      <c r="F11" s="31"/>
      <c r="G11" s="31"/>
      <c r="H11" s="28"/>
      <c r="I11" s="28"/>
      <c r="J11" s="28"/>
      <c r="K11" s="28"/>
      <c r="L11" s="29"/>
      <c r="M11" s="28"/>
      <c r="N11" s="28"/>
      <c r="O11" s="28"/>
      <c r="P11" s="28"/>
      <c r="Q11" s="28"/>
      <c r="R11" s="28">
        <v>1</v>
      </c>
      <c r="S11" s="28"/>
      <c r="T11" s="28"/>
      <c r="U11" s="28"/>
      <c r="V11" s="28">
        <f t="shared" si="1"/>
        <v>1</v>
      </c>
    </row>
    <row r="12" spans="1:22" x14ac:dyDescent="0.25">
      <c r="A12" s="9">
        <v>36</v>
      </c>
      <c r="B12" s="3"/>
      <c r="C12" s="36" t="s">
        <v>303</v>
      </c>
      <c r="D12" s="36" t="s">
        <v>28</v>
      </c>
      <c r="E12" s="28">
        <f t="shared" si="0"/>
        <v>1</v>
      </c>
      <c r="F12" s="31"/>
      <c r="G12" s="31"/>
      <c r="H12" s="28"/>
      <c r="I12" s="28"/>
      <c r="J12" s="28"/>
      <c r="K12" s="28"/>
      <c r="L12" s="28"/>
      <c r="M12" s="28"/>
      <c r="N12" s="28"/>
      <c r="O12" s="29"/>
      <c r="P12" s="29"/>
      <c r="Q12" s="28"/>
      <c r="R12" s="28">
        <v>1</v>
      </c>
      <c r="S12" s="28"/>
      <c r="T12" s="28"/>
      <c r="U12" s="28"/>
      <c r="V12" s="28">
        <f t="shared" si="1"/>
        <v>1</v>
      </c>
    </row>
    <row r="13" spans="1:22" x14ac:dyDescent="0.25">
      <c r="A13" s="9">
        <v>32</v>
      </c>
      <c r="B13" s="3"/>
      <c r="C13" s="36" t="s">
        <v>304</v>
      </c>
      <c r="D13" s="36" t="s">
        <v>28</v>
      </c>
      <c r="E13" s="28">
        <f t="shared" si="0"/>
        <v>1</v>
      </c>
      <c r="F13" s="31"/>
      <c r="G13" s="31"/>
      <c r="H13" s="28"/>
      <c r="I13" s="28"/>
      <c r="J13" s="28"/>
      <c r="K13" s="28"/>
      <c r="L13" s="28"/>
      <c r="M13" s="29"/>
      <c r="N13" s="28"/>
      <c r="O13" s="28"/>
      <c r="P13" s="28"/>
      <c r="Q13" s="28"/>
      <c r="R13" s="28">
        <v>1</v>
      </c>
      <c r="S13" s="28"/>
      <c r="T13" s="28"/>
      <c r="U13" s="28"/>
      <c r="V13" s="28">
        <f t="shared" si="1"/>
        <v>1</v>
      </c>
    </row>
    <row r="14" spans="1:22" x14ac:dyDescent="0.25">
      <c r="A14" s="9">
        <v>29</v>
      </c>
      <c r="B14" s="3"/>
      <c r="C14" s="36" t="s">
        <v>309</v>
      </c>
      <c r="D14" s="36" t="s">
        <v>11</v>
      </c>
      <c r="E14" s="28">
        <f t="shared" si="0"/>
        <v>1</v>
      </c>
      <c r="F14" s="31"/>
      <c r="G14" s="31"/>
      <c r="H14" s="28"/>
      <c r="I14" s="28">
        <v>1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>
        <f t="shared" si="1"/>
        <v>1</v>
      </c>
    </row>
    <row r="15" spans="1:22" x14ac:dyDescent="0.25">
      <c r="A15" s="9">
        <v>26</v>
      </c>
      <c r="B15" s="3"/>
      <c r="C15" s="36" t="s">
        <v>310</v>
      </c>
      <c r="D15" s="36" t="s">
        <v>25</v>
      </c>
      <c r="E15" s="28">
        <f t="shared" si="0"/>
        <v>1</v>
      </c>
      <c r="F15" s="31"/>
      <c r="G15" s="31"/>
      <c r="H15" s="28"/>
      <c r="I15" s="28">
        <v>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>
        <f t="shared" si="1"/>
        <v>1</v>
      </c>
    </row>
    <row r="16" spans="1:22" x14ac:dyDescent="0.25">
      <c r="A16" s="9">
        <v>24</v>
      </c>
      <c r="B16" s="3"/>
      <c r="E16" s="28">
        <f t="shared" si="0"/>
        <v>0</v>
      </c>
      <c r="F16" s="31"/>
      <c r="G16" s="31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>
        <f t="shared" si="1"/>
        <v>0</v>
      </c>
    </row>
    <row r="17" spans="1:22" x14ac:dyDescent="0.25">
      <c r="A17" s="9">
        <v>22</v>
      </c>
      <c r="B17" s="3"/>
      <c r="C17" s="30"/>
      <c r="D17" s="30"/>
      <c r="E17" s="31">
        <f t="shared" ref="E17:E24" si="2">SUM(F17:U17)</f>
        <v>0</v>
      </c>
      <c r="F17" s="31"/>
      <c r="G17" s="31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>
        <f t="shared" si="1"/>
        <v>0</v>
      </c>
    </row>
    <row r="18" spans="1:22" x14ac:dyDescent="0.25">
      <c r="A18" s="9">
        <v>20</v>
      </c>
      <c r="B18" s="3"/>
      <c r="C18" s="30"/>
      <c r="D18" s="30"/>
      <c r="E18" s="31">
        <f t="shared" si="2"/>
        <v>0</v>
      </c>
      <c r="F18" s="31"/>
      <c r="G18" s="31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>
        <f t="shared" si="1"/>
        <v>0</v>
      </c>
    </row>
    <row r="19" spans="1:22" x14ac:dyDescent="0.25">
      <c r="A19" s="9">
        <v>18</v>
      </c>
      <c r="B19" s="3"/>
      <c r="C19" s="3"/>
      <c r="D19" s="3"/>
      <c r="E19" s="28">
        <f t="shared" si="2"/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>
        <f t="shared" si="1"/>
        <v>0</v>
      </c>
    </row>
    <row r="20" spans="1:22" x14ac:dyDescent="0.25">
      <c r="A20" s="9">
        <v>16</v>
      </c>
      <c r="B20" s="3"/>
      <c r="C20" s="3"/>
      <c r="D20" s="3"/>
      <c r="E20" s="28">
        <f t="shared" si="2"/>
        <v>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f t="shared" si="1"/>
        <v>0</v>
      </c>
    </row>
    <row r="21" spans="1:22" x14ac:dyDescent="0.25">
      <c r="A21" s="9">
        <v>15</v>
      </c>
      <c r="B21" s="3"/>
      <c r="C21" s="3"/>
      <c r="D21" s="3"/>
      <c r="E21" s="28">
        <f t="shared" si="2"/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f t="shared" si="1"/>
        <v>0</v>
      </c>
    </row>
    <row r="22" spans="1:22" x14ac:dyDescent="0.25">
      <c r="A22" s="9">
        <v>14</v>
      </c>
      <c r="B22" s="3"/>
      <c r="C22" s="3"/>
      <c r="D22" s="3"/>
      <c r="E22" s="28">
        <f t="shared" si="2"/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>
        <f t="shared" si="1"/>
        <v>0</v>
      </c>
    </row>
    <row r="23" spans="1:22" x14ac:dyDescent="0.25">
      <c r="A23" s="9">
        <v>13</v>
      </c>
      <c r="B23" s="3"/>
      <c r="C23" s="3"/>
      <c r="D23" s="3"/>
      <c r="E23" s="28">
        <f t="shared" si="2"/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>
        <f t="shared" si="1"/>
        <v>0</v>
      </c>
    </row>
    <row r="24" spans="1:22" x14ac:dyDescent="0.25">
      <c r="A24" s="9">
        <v>12</v>
      </c>
      <c r="B24" s="3"/>
      <c r="C24" s="3"/>
      <c r="D24" s="3"/>
      <c r="E24" s="28">
        <f t="shared" si="2"/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>
        <f t="shared" si="1"/>
        <v>0</v>
      </c>
    </row>
    <row r="25" spans="1:22" x14ac:dyDescent="0.25">
      <c r="A25" s="9">
        <v>11</v>
      </c>
      <c r="B25" s="3"/>
      <c r="C25" s="3"/>
      <c r="D25" s="3"/>
      <c r="E25" s="3">
        <f t="shared" ref="E25:E26" si="3">+SUM(F25:T25)</f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f t="shared" si="1"/>
        <v>0</v>
      </c>
    </row>
    <row r="26" spans="1:22" x14ac:dyDescent="0.25">
      <c r="A26" s="9">
        <v>10</v>
      </c>
      <c r="B26" s="3"/>
      <c r="C26" s="3"/>
      <c r="D26" s="3"/>
      <c r="E26" s="3">
        <f t="shared" si="3"/>
        <v>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f t="shared" si="1"/>
        <v>0</v>
      </c>
    </row>
  </sheetData>
  <sortState xmlns:xlrd2="http://schemas.microsoft.com/office/spreadsheetml/2017/richdata2" ref="C6:U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V26"/>
  <sheetViews>
    <sheetView zoomScale="85" zoomScaleNormal="85" workbookViewId="0">
      <pane xSplit="5" ySplit="5" topLeftCell="H6" activePane="bottomRight" state="frozen"/>
      <selection pane="topRight" activeCell="F1" sqref="F1"/>
      <selection pane="bottomLeft" activeCell="A6" sqref="A6"/>
      <selection pane="bottomRight" activeCell="E13" sqref="E13"/>
    </sheetView>
  </sheetViews>
  <sheetFormatPr baseColWidth="10" defaultColWidth="11.42578125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5.1406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118</v>
      </c>
    </row>
    <row r="3" spans="1:22" ht="21" x14ac:dyDescent="0.35">
      <c r="B3" s="27"/>
    </row>
    <row r="4" spans="1:22" ht="158.25" customHeight="1" x14ac:dyDescent="0.25">
      <c r="A4" s="43" t="s">
        <v>315</v>
      </c>
      <c r="B4" s="44"/>
      <c r="C4" s="44"/>
      <c r="D4" s="44"/>
      <c r="E4" s="45"/>
      <c r="F4" s="5" t="s">
        <v>324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322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5" t="s">
        <v>289</v>
      </c>
      <c r="D6" s="35" t="s">
        <v>11</v>
      </c>
      <c r="E6" s="28">
        <f t="shared" ref="E6:E19" si="0">SUM(F6:T6)</f>
        <v>4</v>
      </c>
      <c r="F6" s="28"/>
      <c r="G6" s="28"/>
      <c r="H6" s="28">
        <v>1</v>
      </c>
      <c r="I6" s="28">
        <v>1</v>
      </c>
      <c r="J6" s="28">
        <v>1</v>
      </c>
      <c r="K6" s="28"/>
      <c r="L6" s="28"/>
      <c r="M6" s="28"/>
      <c r="N6" s="28"/>
      <c r="O6" s="28">
        <v>1</v>
      </c>
      <c r="P6" s="28"/>
      <c r="Q6" s="28"/>
      <c r="R6" s="28"/>
      <c r="S6" s="28"/>
      <c r="T6" s="28"/>
      <c r="U6" s="28"/>
      <c r="V6" s="28">
        <f>+COUNT(F6:T6)</f>
        <v>4</v>
      </c>
    </row>
    <row r="7" spans="1:22" x14ac:dyDescent="0.25">
      <c r="A7" s="9">
        <v>80</v>
      </c>
      <c r="B7" s="3"/>
      <c r="C7" s="35" t="s">
        <v>129</v>
      </c>
      <c r="D7" s="35" t="s">
        <v>25</v>
      </c>
      <c r="E7" s="28">
        <f t="shared" si="0"/>
        <v>7</v>
      </c>
      <c r="F7" s="28"/>
      <c r="G7" s="28"/>
      <c r="H7" s="28">
        <v>1</v>
      </c>
      <c r="I7" s="28">
        <v>1</v>
      </c>
      <c r="J7" s="28">
        <v>1</v>
      </c>
      <c r="K7" s="28">
        <v>1</v>
      </c>
      <c r="L7" s="28"/>
      <c r="M7" s="28"/>
      <c r="N7" s="28">
        <v>1</v>
      </c>
      <c r="O7" s="28">
        <v>1</v>
      </c>
      <c r="P7" s="28">
        <v>1</v>
      </c>
      <c r="Q7" s="28"/>
      <c r="R7" s="28"/>
      <c r="S7" s="28"/>
      <c r="T7" s="28"/>
      <c r="U7" s="28"/>
      <c r="V7" s="28">
        <f t="shared" ref="V7:V26" si="1">+COUNT(F7:T7)</f>
        <v>7</v>
      </c>
    </row>
    <row r="8" spans="1:22" x14ac:dyDescent="0.25">
      <c r="A8" s="9">
        <v>60</v>
      </c>
      <c r="B8" s="3"/>
      <c r="C8" s="3" t="s">
        <v>246</v>
      </c>
      <c r="D8" s="3" t="s">
        <v>247</v>
      </c>
      <c r="E8" s="28">
        <f t="shared" si="0"/>
        <v>3</v>
      </c>
      <c r="F8" s="28"/>
      <c r="G8" s="28"/>
      <c r="H8" s="28">
        <v>1</v>
      </c>
      <c r="I8" s="28">
        <v>1</v>
      </c>
      <c r="J8" s="28"/>
      <c r="K8" s="28"/>
      <c r="L8" s="28"/>
      <c r="M8" s="28"/>
      <c r="N8" s="28"/>
      <c r="O8" s="28"/>
      <c r="P8" s="28"/>
      <c r="Q8" s="28"/>
      <c r="R8" s="28">
        <v>1</v>
      </c>
      <c r="S8" s="28"/>
      <c r="T8" s="28"/>
      <c r="U8" s="28"/>
      <c r="V8" s="28">
        <f t="shared" si="1"/>
        <v>3</v>
      </c>
    </row>
    <row r="9" spans="1:22" x14ac:dyDescent="0.25">
      <c r="A9" s="9">
        <v>50</v>
      </c>
      <c r="B9" s="3"/>
      <c r="C9" s="35" t="s">
        <v>128</v>
      </c>
      <c r="D9" s="35" t="s">
        <v>11</v>
      </c>
      <c r="E9" s="28">
        <f t="shared" si="0"/>
        <v>4</v>
      </c>
      <c r="F9" s="28"/>
      <c r="G9" s="28"/>
      <c r="H9" s="28"/>
      <c r="I9" s="28"/>
      <c r="J9" s="28">
        <v>1</v>
      </c>
      <c r="K9" s="28">
        <v>1</v>
      </c>
      <c r="L9" s="28"/>
      <c r="M9" s="28"/>
      <c r="N9" s="28">
        <v>1</v>
      </c>
      <c r="O9" s="28">
        <v>1</v>
      </c>
      <c r="P9" s="28"/>
      <c r="Q9" s="28"/>
      <c r="R9" s="28"/>
      <c r="S9" s="28"/>
      <c r="T9" s="28"/>
      <c r="U9" s="28"/>
      <c r="V9" s="28">
        <f t="shared" si="1"/>
        <v>4</v>
      </c>
    </row>
    <row r="10" spans="1:22" x14ac:dyDescent="0.25">
      <c r="A10" s="9">
        <v>45</v>
      </c>
      <c r="B10" s="3"/>
      <c r="C10" s="35" t="s">
        <v>290</v>
      </c>
      <c r="D10" s="35" t="s">
        <v>31</v>
      </c>
      <c r="E10" s="28">
        <f t="shared" si="0"/>
        <v>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>
        <v>1</v>
      </c>
      <c r="Q10" s="28">
        <v>1</v>
      </c>
      <c r="R10" s="28"/>
      <c r="S10" s="28"/>
      <c r="T10" s="28"/>
      <c r="U10" s="28"/>
      <c r="V10" s="28">
        <f t="shared" si="1"/>
        <v>2</v>
      </c>
    </row>
    <row r="11" spans="1:22" x14ac:dyDescent="0.25">
      <c r="A11" s="9">
        <v>40</v>
      </c>
      <c r="B11" s="3"/>
      <c r="C11" s="36" t="s">
        <v>291</v>
      </c>
      <c r="D11" s="36" t="s">
        <v>31</v>
      </c>
      <c r="E11" s="28">
        <f t="shared" si="0"/>
        <v>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>
        <v>1</v>
      </c>
      <c r="Q11" s="28">
        <v>1</v>
      </c>
      <c r="R11" s="28"/>
      <c r="S11" s="28"/>
      <c r="T11" s="28"/>
      <c r="U11" s="28"/>
      <c r="V11" s="28">
        <f t="shared" si="1"/>
        <v>2</v>
      </c>
    </row>
    <row r="12" spans="1:22" x14ac:dyDescent="0.25">
      <c r="A12" s="9">
        <v>36</v>
      </c>
      <c r="B12" s="3"/>
      <c r="C12" s="36" t="s">
        <v>292</v>
      </c>
      <c r="D12" s="36" t="s">
        <v>31</v>
      </c>
      <c r="E12" s="28">
        <f t="shared" si="0"/>
        <v>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>
        <v>1</v>
      </c>
      <c r="Q12" s="28">
        <v>1</v>
      </c>
      <c r="R12" s="28"/>
      <c r="S12" s="28"/>
      <c r="T12" s="28"/>
      <c r="U12" s="28"/>
      <c r="V12" s="28">
        <f t="shared" si="1"/>
        <v>2</v>
      </c>
    </row>
    <row r="13" spans="1:22" x14ac:dyDescent="0.25">
      <c r="A13" s="9">
        <v>32</v>
      </c>
      <c r="B13" s="3"/>
      <c r="C13" s="36" t="s">
        <v>306</v>
      </c>
      <c r="D13" s="36" t="s">
        <v>305</v>
      </c>
      <c r="E13" s="28">
        <f t="shared" si="0"/>
        <v>1</v>
      </c>
      <c r="F13" s="28"/>
      <c r="G13" s="28"/>
      <c r="H13" s="28"/>
      <c r="I13" s="28"/>
      <c r="J13" s="28"/>
      <c r="K13" s="31"/>
      <c r="L13" s="28"/>
      <c r="M13" s="28"/>
      <c r="N13" s="28"/>
      <c r="O13" s="29"/>
      <c r="P13" s="28"/>
      <c r="Q13" s="28"/>
      <c r="R13" s="28">
        <v>1</v>
      </c>
      <c r="S13" s="28"/>
      <c r="T13" s="28"/>
      <c r="V13" s="28">
        <f t="shared" si="1"/>
        <v>1</v>
      </c>
    </row>
    <row r="14" spans="1:22" x14ac:dyDescent="0.25">
      <c r="A14" s="9">
        <v>29</v>
      </c>
      <c r="B14" s="3"/>
      <c r="C14" s="36" t="s">
        <v>332</v>
      </c>
      <c r="D14" s="36" t="s">
        <v>101</v>
      </c>
      <c r="E14" s="28">
        <f t="shared" si="0"/>
        <v>1</v>
      </c>
      <c r="F14" s="28"/>
      <c r="G14" s="28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>
        <v>1</v>
      </c>
      <c r="T14" s="28"/>
      <c r="U14" s="28"/>
      <c r="V14" s="28">
        <f t="shared" si="1"/>
        <v>1</v>
      </c>
    </row>
    <row r="15" spans="1:22" x14ac:dyDescent="0.25">
      <c r="A15" s="9">
        <v>26</v>
      </c>
      <c r="B15" s="3"/>
      <c r="C15" s="30"/>
      <c r="D15" s="30"/>
      <c r="E15" s="28">
        <f t="shared" si="0"/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>
        <f t="shared" si="1"/>
        <v>0</v>
      </c>
    </row>
    <row r="16" spans="1:22" x14ac:dyDescent="0.25">
      <c r="A16" s="9">
        <v>24</v>
      </c>
      <c r="B16" s="3"/>
      <c r="C16" s="30"/>
      <c r="D16" s="30"/>
      <c r="E16" s="28">
        <f t="shared" si="0"/>
        <v>0</v>
      </c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>
        <f t="shared" si="1"/>
        <v>0</v>
      </c>
    </row>
    <row r="17" spans="1:22" x14ac:dyDescent="0.25">
      <c r="A17" s="9">
        <v>22</v>
      </c>
      <c r="B17" s="3"/>
      <c r="C17" s="30"/>
      <c r="D17" s="30"/>
      <c r="E17" s="28">
        <f t="shared" si="0"/>
        <v>0</v>
      </c>
      <c r="F17" s="28"/>
      <c r="G17" s="28"/>
      <c r="H17" s="28"/>
      <c r="I17" s="28"/>
      <c r="J17" s="28"/>
      <c r="K17" s="28"/>
      <c r="L17" s="28"/>
      <c r="M17" s="29"/>
      <c r="N17" s="28"/>
      <c r="O17" s="28"/>
      <c r="P17" s="28"/>
      <c r="Q17" s="28"/>
      <c r="R17" s="28"/>
      <c r="S17" s="28"/>
      <c r="T17" s="28"/>
      <c r="U17" s="28"/>
      <c r="V17" s="28">
        <f t="shared" si="1"/>
        <v>0</v>
      </c>
    </row>
    <row r="18" spans="1:22" x14ac:dyDescent="0.25">
      <c r="A18" s="9">
        <v>20</v>
      </c>
      <c r="B18" s="3"/>
      <c r="C18" s="3"/>
      <c r="D18" s="3"/>
      <c r="E18" s="28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8">
        <f t="shared" si="1"/>
        <v>0</v>
      </c>
    </row>
    <row r="19" spans="1:22" x14ac:dyDescent="0.25">
      <c r="A19" s="9">
        <v>18</v>
      </c>
      <c r="B19" s="3"/>
      <c r="C19" s="3"/>
      <c r="D19" s="3"/>
      <c r="E19" s="28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8">
        <f t="shared" si="1"/>
        <v>0</v>
      </c>
    </row>
    <row r="20" spans="1:22" x14ac:dyDescent="0.25">
      <c r="A20" s="9">
        <v>16</v>
      </c>
      <c r="B20" s="3"/>
      <c r="C20" s="3"/>
      <c r="D20" s="3"/>
      <c r="E20" s="3">
        <f t="shared" ref="E20:E26" si="2">+SUM(F20:T20)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8">
        <f t="shared" si="1"/>
        <v>0</v>
      </c>
    </row>
    <row r="21" spans="1:22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8">
        <f t="shared" si="1"/>
        <v>0</v>
      </c>
    </row>
    <row r="22" spans="1:22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8">
        <f t="shared" si="1"/>
        <v>0</v>
      </c>
    </row>
    <row r="23" spans="1:22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8">
        <f t="shared" si="1"/>
        <v>0</v>
      </c>
    </row>
    <row r="24" spans="1:22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8">
        <f t="shared" si="1"/>
        <v>0</v>
      </c>
    </row>
    <row r="25" spans="1:22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8">
        <f t="shared" si="1"/>
        <v>0</v>
      </c>
    </row>
    <row r="26" spans="1:22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8">
        <f t="shared" si="1"/>
        <v>0</v>
      </c>
    </row>
  </sheetData>
  <sortState xmlns:xlrd2="http://schemas.microsoft.com/office/spreadsheetml/2017/richdata2" ref="C6:U13">
    <sortCondition descending="1" ref="E6:E13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V30"/>
  <sheetViews>
    <sheetView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3" sqref="E23"/>
    </sheetView>
  </sheetViews>
  <sheetFormatPr baseColWidth="10" defaultColWidth="11.42578125" defaultRowHeight="15" x14ac:dyDescent="0.25"/>
  <cols>
    <col min="1" max="1" width="7" style="1" bestFit="1" customWidth="1"/>
    <col min="2" max="2" width="8.28515625" style="1" customWidth="1"/>
    <col min="3" max="3" width="30.7109375" style="1" customWidth="1"/>
    <col min="4" max="4" width="20.28515625" style="1" customWidth="1"/>
    <col min="5" max="5" width="13.5703125" style="1" customWidth="1"/>
    <col min="6" max="20" width="12.7109375" style="1" customWidth="1"/>
    <col min="21" max="16384" width="11.42578125" style="1"/>
  </cols>
  <sheetData>
    <row r="1" spans="1:22" ht="26.25" x14ac:dyDescent="0.4">
      <c r="A1" s="2"/>
      <c r="B1" s="4" t="s">
        <v>194</v>
      </c>
    </row>
    <row r="2" spans="1:22" s="21" customFormat="1" ht="21" x14ac:dyDescent="0.25">
      <c r="B2" s="22" t="s">
        <v>82</v>
      </c>
      <c r="C2" s="20" t="s">
        <v>83</v>
      </c>
    </row>
    <row r="3" spans="1:22" ht="21" x14ac:dyDescent="0.35">
      <c r="B3" s="27"/>
    </row>
    <row r="4" spans="1:22" ht="147" customHeight="1" x14ac:dyDescent="0.25">
      <c r="A4" s="43" t="s">
        <v>315</v>
      </c>
      <c r="B4" s="44"/>
      <c r="C4" s="44"/>
      <c r="D4" s="44"/>
      <c r="E4" s="45"/>
      <c r="F4" s="5" t="s">
        <v>324</v>
      </c>
      <c r="G4" s="5" t="str">
        <f>+Vest!E3</f>
        <v>SNN-Cup 2 Vest: STIL-rennet - Avlyst</v>
      </c>
      <c r="H4" s="5" t="str">
        <f>+Vest!E4</f>
        <v>SNN-Cup 3 Vest: Romjulsrenn Alta</v>
      </c>
      <c r="I4" s="5" t="str">
        <f>+Vest!E5</f>
        <v>SNN-Cup 4 Vest: BUL-stafett</v>
      </c>
      <c r="J4" s="5" t="str">
        <f>+Vest!E6</f>
        <v>SNN-Cup 5 Vest: TIL-rennet dag 1 sprint</v>
      </c>
      <c r="K4" s="5" t="str">
        <f>+Vest!E7</f>
        <v>SNN-Cup 6 Vest: TIL-rennet dag 2 distanse</v>
      </c>
      <c r="L4" s="5" t="str">
        <f>+Vest!E8</f>
        <v>SNN-Cup 7 Vest: Finnmarksmesterskap - fristil sprint</v>
      </c>
      <c r="M4" s="5" t="str">
        <f>+Vest!E9</f>
        <v>SNN-Cup 8 Vest: Finnmarksmesterskap - klassisk distanse</v>
      </c>
      <c r="N4" s="5" t="str">
        <f>+Vest!E10</f>
        <v>SNN-Cup 9 Vest: Altarennet dag 1</v>
      </c>
      <c r="O4" s="5" t="str">
        <f>+Vest!E11</f>
        <v>SNN-Cup 10 Vest: Altarennet dag 2</v>
      </c>
      <c r="P4" s="5" t="str">
        <f>+Vest!E12</f>
        <v>SNN-Cup 11 Vest: Meridianrennet dag 1 sprint</v>
      </c>
      <c r="Q4" s="5" t="str">
        <f>+Vest!E13</f>
        <v>SNN-Cup 12 Vest: Meridianrennet dag 2 distanse</v>
      </c>
      <c r="R4" s="5" t="str">
        <f>+Vest!E14</f>
        <v>SNN-Cup 13 Vest: Øksfjordrennet</v>
      </c>
      <c r="S4" s="5" t="str">
        <f>+Vest!E15</f>
        <v>SNN-Cup 14 Vest: Kautokeino-rennet</v>
      </c>
      <c r="T4" s="5" t="str">
        <f>+Vest!E16</f>
        <v>SNN-Cup 15 Vest: SNN-cup - sonefinale øst-vest</v>
      </c>
      <c r="U4" s="5"/>
    </row>
    <row r="5" spans="1:22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326</v>
      </c>
      <c r="F5" s="7">
        <v>1</v>
      </c>
      <c r="G5" s="7" t="s">
        <v>236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/>
      <c r="V5" s="7" t="s">
        <v>325</v>
      </c>
    </row>
    <row r="6" spans="1:22" x14ac:dyDescent="0.25">
      <c r="A6" s="9">
        <v>100</v>
      </c>
      <c r="B6" s="3"/>
      <c r="C6" s="3" t="s">
        <v>216</v>
      </c>
      <c r="D6" s="3" t="s">
        <v>199</v>
      </c>
      <c r="E6" s="3">
        <f t="shared" ref="E6:E28" si="0">+SUM(F6:T6)</f>
        <v>300</v>
      </c>
      <c r="F6" s="28">
        <v>100</v>
      </c>
      <c r="G6" s="28"/>
      <c r="H6" s="28"/>
      <c r="I6" s="28"/>
      <c r="J6" s="28"/>
      <c r="K6" s="28"/>
      <c r="L6" s="28">
        <v>100</v>
      </c>
      <c r="M6" s="28">
        <v>100</v>
      </c>
      <c r="N6" s="28"/>
      <c r="O6" s="28"/>
      <c r="P6" s="28"/>
      <c r="Q6" s="28"/>
      <c r="R6" s="28"/>
      <c r="S6" s="28"/>
      <c r="T6" s="28"/>
      <c r="U6" s="3"/>
      <c r="V6" s="3">
        <f>+COUNT(F6:T6)</f>
        <v>3</v>
      </c>
    </row>
    <row r="7" spans="1:22" x14ac:dyDescent="0.25">
      <c r="A7" s="9">
        <v>80</v>
      </c>
      <c r="B7" s="3"/>
      <c r="C7" s="3" t="s">
        <v>217</v>
      </c>
      <c r="D7" s="3" t="s">
        <v>199</v>
      </c>
      <c r="E7" s="3">
        <f t="shared" si="0"/>
        <v>380</v>
      </c>
      <c r="F7" s="28">
        <v>80</v>
      </c>
      <c r="G7" s="28"/>
      <c r="H7" s="28"/>
      <c r="I7" s="28"/>
      <c r="J7" s="28"/>
      <c r="K7" s="28"/>
      <c r="L7" s="28">
        <v>60</v>
      </c>
      <c r="M7" s="28">
        <v>60</v>
      </c>
      <c r="N7" s="28">
        <v>100</v>
      </c>
      <c r="O7" s="28">
        <v>80</v>
      </c>
      <c r="P7" s="28"/>
      <c r="Q7" s="28"/>
      <c r="R7" s="28"/>
      <c r="S7" s="28"/>
      <c r="T7" s="28"/>
      <c r="U7" s="33"/>
      <c r="V7" s="3">
        <f t="shared" ref="V7:V30" si="1">+COUNT(F7:T7)</f>
        <v>5</v>
      </c>
    </row>
    <row r="8" spans="1:22" x14ac:dyDescent="0.25">
      <c r="A8" s="9">
        <v>60</v>
      </c>
      <c r="B8" s="3"/>
      <c r="C8" s="3" t="s">
        <v>218</v>
      </c>
      <c r="D8" s="3" t="s">
        <v>219</v>
      </c>
      <c r="E8" s="3">
        <f t="shared" si="0"/>
        <v>400</v>
      </c>
      <c r="F8" s="28">
        <v>60</v>
      </c>
      <c r="G8" s="28"/>
      <c r="H8" s="28"/>
      <c r="I8" s="28"/>
      <c r="J8" s="28"/>
      <c r="K8" s="28"/>
      <c r="L8" s="28">
        <v>80</v>
      </c>
      <c r="M8" s="28">
        <v>80</v>
      </c>
      <c r="N8" s="28">
        <v>80</v>
      </c>
      <c r="O8" s="28">
        <v>100</v>
      </c>
      <c r="P8" s="28"/>
      <c r="Q8" s="28"/>
      <c r="R8" s="28"/>
      <c r="S8" s="28"/>
      <c r="T8" s="28"/>
      <c r="U8" s="3"/>
      <c r="V8" s="3">
        <f t="shared" si="1"/>
        <v>5</v>
      </c>
    </row>
    <row r="9" spans="1:22" x14ac:dyDescent="0.25">
      <c r="A9" s="9">
        <v>50</v>
      </c>
      <c r="B9" s="3"/>
      <c r="C9" s="3" t="s">
        <v>318</v>
      </c>
      <c r="D9" s="3" t="s">
        <v>199</v>
      </c>
      <c r="E9" s="3">
        <f t="shared" si="0"/>
        <v>175</v>
      </c>
      <c r="F9" s="28">
        <v>50</v>
      </c>
      <c r="G9" s="28"/>
      <c r="H9" s="28"/>
      <c r="I9" s="28"/>
      <c r="J9" s="28"/>
      <c r="K9" s="28"/>
      <c r="L9" s="28">
        <v>80</v>
      </c>
      <c r="M9" s="28">
        <v>45</v>
      </c>
      <c r="N9" s="28"/>
      <c r="O9" s="28"/>
      <c r="P9" s="28"/>
      <c r="Q9" s="28"/>
      <c r="R9" s="28"/>
      <c r="S9" s="28"/>
      <c r="T9" s="28"/>
      <c r="U9" s="33"/>
      <c r="V9" s="3">
        <f t="shared" si="1"/>
        <v>3</v>
      </c>
    </row>
    <row r="10" spans="1:22" x14ac:dyDescent="0.25">
      <c r="A10" s="9">
        <v>45</v>
      </c>
      <c r="B10" s="3"/>
      <c r="C10" s="35" t="s">
        <v>220</v>
      </c>
      <c r="D10" s="35" t="s">
        <v>101</v>
      </c>
      <c r="E10" s="3">
        <f t="shared" si="0"/>
        <v>45</v>
      </c>
      <c r="F10" s="28">
        <v>45</v>
      </c>
      <c r="G10" s="28"/>
      <c r="H10" s="28"/>
      <c r="I10" s="28"/>
      <c r="J10" s="28"/>
      <c r="K10" s="28"/>
      <c r="L10" s="28"/>
      <c r="M10" s="28"/>
      <c r="N10" s="28"/>
      <c r="O10" s="28"/>
      <c r="P10" s="31"/>
      <c r="Q10" s="31"/>
      <c r="R10" s="31"/>
      <c r="S10" s="31"/>
      <c r="T10" s="31"/>
      <c r="U10" s="3"/>
      <c r="V10" s="3">
        <f t="shared" si="1"/>
        <v>1</v>
      </c>
    </row>
    <row r="11" spans="1:22" x14ac:dyDescent="0.25">
      <c r="A11" s="9">
        <v>40</v>
      </c>
      <c r="B11" s="3"/>
      <c r="C11" s="35" t="s">
        <v>135</v>
      </c>
      <c r="D11" s="35" t="s">
        <v>202</v>
      </c>
      <c r="E11" s="3">
        <f t="shared" si="0"/>
        <v>580</v>
      </c>
      <c r="F11" s="28"/>
      <c r="G11" s="28"/>
      <c r="H11" s="28">
        <v>100</v>
      </c>
      <c r="I11" s="28">
        <v>100</v>
      </c>
      <c r="J11" s="28">
        <v>80</v>
      </c>
      <c r="K11" s="28">
        <v>100</v>
      </c>
      <c r="L11" s="28">
        <v>100</v>
      </c>
      <c r="M11" s="28">
        <v>50</v>
      </c>
      <c r="N11" s="28">
        <v>50</v>
      </c>
      <c r="O11" s="28"/>
      <c r="P11" s="31"/>
      <c r="Q11" s="31"/>
      <c r="R11" s="31"/>
      <c r="S11" s="31"/>
      <c r="T11" s="31"/>
      <c r="V11" s="3">
        <f t="shared" si="1"/>
        <v>7</v>
      </c>
    </row>
    <row r="12" spans="1:22" x14ac:dyDescent="0.25">
      <c r="A12" s="9">
        <v>36</v>
      </c>
      <c r="B12" s="3"/>
      <c r="C12" s="35" t="s">
        <v>139</v>
      </c>
      <c r="D12" s="35" t="s">
        <v>18</v>
      </c>
      <c r="E12" s="35">
        <f t="shared" si="0"/>
        <v>606</v>
      </c>
      <c r="F12" s="28"/>
      <c r="G12" s="28"/>
      <c r="H12" s="28">
        <v>80</v>
      </c>
      <c r="I12" s="28">
        <v>100</v>
      </c>
      <c r="J12" s="28">
        <v>60</v>
      </c>
      <c r="K12" s="28">
        <v>60</v>
      </c>
      <c r="L12" s="28">
        <v>50</v>
      </c>
      <c r="M12" s="28">
        <v>36</v>
      </c>
      <c r="N12" s="28">
        <v>60</v>
      </c>
      <c r="O12" s="28"/>
      <c r="P12" s="31">
        <v>60</v>
      </c>
      <c r="Q12" s="31">
        <v>100</v>
      </c>
      <c r="R12" s="31"/>
      <c r="S12" s="31"/>
      <c r="T12" s="31"/>
      <c r="U12" s="3"/>
      <c r="V12" s="3">
        <f t="shared" si="1"/>
        <v>9</v>
      </c>
    </row>
    <row r="13" spans="1:22" x14ac:dyDescent="0.25">
      <c r="A13" s="9">
        <v>32</v>
      </c>
      <c r="B13" s="3"/>
      <c r="C13" s="35" t="s">
        <v>141</v>
      </c>
      <c r="D13" s="35" t="s">
        <v>18</v>
      </c>
      <c r="E13" s="35">
        <f t="shared" si="0"/>
        <v>0</v>
      </c>
      <c r="F13" s="28"/>
      <c r="G13" s="29"/>
      <c r="H13" s="28"/>
      <c r="I13" s="29"/>
      <c r="J13" s="28"/>
      <c r="K13" s="29"/>
      <c r="L13" s="28"/>
      <c r="M13" s="28"/>
      <c r="N13" s="28"/>
      <c r="O13" s="28"/>
      <c r="P13" s="31"/>
      <c r="Q13" s="31"/>
      <c r="R13" s="31"/>
      <c r="S13" s="31"/>
      <c r="T13" s="31"/>
      <c r="U13" s="3"/>
      <c r="V13" s="3">
        <f t="shared" si="1"/>
        <v>0</v>
      </c>
    </row>
    <row r="14" spans="1:22" x14ac:dyDescent="0.25">
      <c r="A14" s="9">
        <v>29</v>
      </c>
      <c r="B14" s="3"/>
      <c r="C14" s="35" t="s">
        <v>166</v>
      </c>
      <c r="D14" s="35" t="s">
        <v>100</v>
      </c>
      <c r="E14" s="35">
        <f t="shared" si="0"/>
        <v>100</v>
      </c>
      <c r="F14" s="28"/>
      <c r="G14" s="29"/>
      <c r="H14" s="28"/>
      <c r="I14" s="29"/>
      <c r="J14" s="28"/>
      <c r="K14" s="29"/>
      <c r="L14" s="28"/>
      <c r="M14" s="28"/>
      <c r="N14" s="28"/>
      <c r="O14" s="28"/>
      <c r="P14" s="31">
        <v>50</v>
      </c>
      <c r="Q14" s="31">
        <v>50</v>
      </c>
      <c r="R14" s="31"/>
      <c r="S14" s="31"/>
      <c r="T14" s="31"/>
      <c r="U14" s="3"/>
      <c r="V14" s="3">
        <f t="shared" si="1"/>
        <v>2</v>
      </c>
    </row>
    <row r="15" spans="1:22" x14ac:dyDescent="0.25">
      <c r="A15" s="9">
        <v>26</v>
      </c>
      <c r="B15" s="3"/>
      <c r="C15" s="35" t="s">
        <v>137</v>
      </c>
      <c r="D15" s="35" t="s">
        <v>101</v>
      </c>
      <c r="E15" s="35">
        <f t="shared" si="0"/>
        <v>0</v>
      </c>
      <c r="F15" s="28"/>
      <c r="G15" s="28"/>
      <c r="H15" s="28"/>
      <c r="I15" s="28"/>
      <c r="J15" s="29"/>
      <c r="K15" s="28"/>
      <c r="L15" s="29"/>
      <c r="M15" s="28"/>
      <c r="N15" s="28"/>
      <c r="O15" s="28"/>
      <c r="P15" s="31"/>
      <c r="Q15" s="31"/>
      <c r="R15" s="31"/>
      <c r="S15" s="31"/>
      <c r="T15" s="31"/>
      <c r="U15" s="3"/>
      <c r="V15" s="3">
        <f t="shared" si="1"/>
        <v>0</v>
      </c>
    </row>
    <row r="16" spans="1:22" x14ac:dyDescent="0.25">
      <c r="A16" s="9">
        <v>24</v>
      </c>
      <c r="B16" s="3"/>
      <c r="C16" s="35" t="s">
        <v>167</v>
      </c>
      <c r="D16" s="35" t="s">
        <v>100</v>
      </c>
      <c r="E16" s="35">
        <f t="shared" si="0"/>
        <v>160</v>
      </c>
      <c r="F16" s="28"/>
      <c r="G16" s="29"/>
      <c r="H16" s="28"/>
      <c r="I16" s="28"/>
      <c r="J16" s="28"/>
      <c r="K16" s="29"/>
      <c r="L16" s="28"/>
      <c r="M16" s="28"/>
      <c r="N16" s="28"/>
      <c r="O16" s="28"/>
      <c r="P16" s="31">
        <v>80</v>
      </c>
      <c r="Q16" s="31">
        <v>80</v>
      </c>
      <c r="R16" s="31"/>
      <c r="S16" s="31"/>
      <c r="T16" s="31"/>
      <c r="U16" s="3"/>
      <c r="V16" s="3">
        <f t="shared" si="1"/>
        <v>2</v>
      </c>
    </row>
    <row r="17" spans="1:22" x14ac:dyDescent="0.25">
      <c r="A17" s="9">
        <v>22</v>
      </c>
      <c r="B17" s="3"/>
      <c r="C17" s="35" t="s">
        <v>140</v>
      </c>
      <c r="D17" s="35" t="s">
        <v>100</v>
      </c>
      <c r="E17" s="35">
        <f t="shared" si="0"/>
        <v>425</v>
      </c>
      <c r="F17" s="3"/>
      <c r="G17" s="25"/>
      <c r="H17" s="3"/>
      <c r="I17" s="3"/>
      <c r="J17" s="3">
        <v>100</v>
      </c>
      <c r="K17" s="3">
        <v>80</v>
      </c>
      <c r="L17" s="3">
        <v>45</v>
      </c>
      <c r="M17" s="3">
        <v>40</v>
      </c>
      <c r="N17" s="3"/>
      <c r="O17" s="3"/>
      <c r="P17" s="30">
        <v>100</v>
      </c>
      <c r="Q17" s="30">
        <v>60</v>
      </c>
      <c r="R17" s="31"/>
      <c r="S17" s="31"/>
      <c r="T17" s="31"/>
      <c r="U17" s="3"/>
      <c r="V17" s="3">
        <f t="shared" si="1"/>
        <v>6</v>
      </c>
    </row>
    <row r="18" spans="1:22" x14ac:dyDescent="0.25">
      <c r="A18" s="9">
        <v>20</v>
      </c>
      <c r="B18" s="3"/>
      <c r="C18" s="35" t="s">
        <v>136</v>
      </c>
      <c r="D18" s="35" t="s">
        <v>100</v>
      </c>
      <c r="E18" s="35">
        <f t="shared" si="0"/>
        <v>100</v>
      </c>
      <c r="F18" s="3"/>
      <c r="G18" s="3"/>
      <c r="H18" s="3"/>
      <c r="I18" s="3"/>
      <c r="J18" s="3">
        <v>50</v>
      </c>
      <c r="K18" s="3">
        <v>50</v>
      </c>
      <c r="L18" s="3"/>
      <c r="M18" s="3"/>
      <c r="N18" s="3"/>
      <c r="O18" s="3"/>
      <c r="P18" s="30"/>
      <c r="Q18" s="30"/>
      <c r="R18" s="31"/>
      <c r="S18" s="31"/>
      <c r="T18" s="31"/>
      <c r="U18" s="3"/>
      <c r="V18" s="3">
        <f t="shared" si="1"/>
        <v>2</v>
      </c>
    </row>
    <row r="19" spans="1:22" x14ac:dyDescent="0.25">
      <c r="A19" s="9">
        <v>18</v>
      </c>
      <c r="B19" s="3"/>
      <c r="C19" s="35" t="s">
        <v>165</v>
      </c>
      <c r="D19" s="35" t="s">
        <v>100</v>
      </c>
      <c r="E19" s="35">
        <f t="shared" si="0"/>
        <v>254</v>
      </c>
      <c r="F19" s="3"/>
      <c r="G19" s="3"/>
      <c r="H19" s="3"/>
      <c r="I19" s="3"/>
      <c r="J19" s="3">
        <v>45</v>
      </c>
      <c r="K19" s="3">
        <v>45</v>
      </c>
      <c r="L19" s="3">
        <v>45</v>
      </c>
      <c r="M19" s="3">
        <v>29</v>
      </c>
      <c r="N19" s="3"/>
      <c r="O19" s="3"/>
      <c r="P19" s="30">
        <v>45</v>
      </c>
      <c r="Q19" s="30">
        <v>45</v>
      </c>
      <c r="R19" s="30"/>
      <c r="S19" s="30"/>
      <c r="T19" s="30"/>
      <c r="U19" s="3"/>
      <c r="V19" s="3">
        <f t="shared" si="1"/>
        <v>6</v>
      </c>
    </row>
    <row r="20" spans="1:22" x14ac:dyDescent="0.25">
      <c r="A20" s="9">
        <v>16</v>
      </c>
      <c r="B20" s="3"/>
      <c r="C20" s="35" t="s">
        <v>263</v>
      </c>
      <c r="D20" s="35" t="s">
        <v>18</v>
      </c>
      <c r="E20" s="35">
        <f t="shared" si="0"/>
        <v>137</v>
      </c>
      <c r="F20" s="3"/>
      <c r="G20" s="3"/>
      <c r="H20" s="3"/>
      <c r="I20" s="3"/>
      <c r="J20" s="3"/>
      <c r="K20" s="3"/>
      <c r="L20" s="3">
        <v>60</v>
      </c>
      <c r="M20" s="3">
        <v>32</v>
      </c>
      <c r="N20" s="3">
        <v>45</v>
      </c>
      <c r="O20" s="3"/>
      <c r="P20" s="30"/>
      <c r="Q20" s="30"/>
      <c r="R20" s="30"/>
      <c r="S20" s="30"/>
      <c r="T20" s="30"/>
      <c r="U20" s="3"/>
      <c r="V20" s="3">
        <f t="shared" si="1"/>
        <v>3</v>
      </c>
    </row>
    <row r="21" spans="1:22" x14ac:dyDescent="0.25">
      <c r="A21" s="9">
        <v>15</v>
      </c>
      <c r="B21" s="3"/>
      <c r="C21" s="3" t="s">
        <v>319</v>
      </c>
      <c r="D21" s="3" t="s">
        <v>199</v>
      </c>
      <c r="E21" s="3">
        <f t="shared" si="0"/>
        <v>90</v>
      </c>
      <c r="F21" s="3"/>
      <c r="G21" s="3"/>
      <c r="H21" s="3"/>
      <c r="I21" s="3"/>
      <c r="J21" s="3"/>
      <c r="K21" s="3"/>
      <c r="L21" s="3">
        <v>50</v>
      </c>
      <c r="M21" s="3"/>
      <c r="N21" s="3">
        <v>40</v>
      </c>
      <c r="O21" s="3"/>
      <c r="P21" s="30"/>
      <c r="Q21" s="30"/>
      <c r="R21" s="30"/>
      <c r="S21" s="30"/>
      <c r="T21" s="30"/>
      <c r="U21" s="3"/>
      <c r="V21" s="3">
        <f t="shared" si="1"/>
        <v>2</v>
      </c>
    </row>
    <row r="22" spans="1:22" x14ac:dyDescent="0.25">
      <c r="A22" s="9">
        <v>14</v>
      </c>
      <c r="B22" s="3"/>
      <c r="C22" s="35" t="s">
        <v>277</v>
      </c>
      <c r="D22" s="35" t="s">
        <v>25</v>
      </c>
      <c r="E22" s="35">
        <f t="shared" si="0"/>
        <v>140</v>
      </c>
      <c r="F22" s="3"/>
      <c r="G22" s="3"/>
      <c r="H22" s="3"/>
      <c r="I22" s="3"/>
      <c r="J22" s="3"/>
      <c r="K22" s="3"/>
      <c r="L22" s="3"/>
      <c r="M22" s="3"/>
      <c r="N22" s="3"/>
      <c r="O22" s="3">
        <v>60</v>
      </c>
      <c r="P22" s="30">
        <v>40</v>
      </c>
      <c r="Q22" s="30">
        <v>40</v>
      </c>
      <c r="R22" s="30"/>
      <c r="S22" s="30"/>
      <c r="T22" s="30"/>
      <c r="U22" s="3"/>
      <c r="V22" s="3">
        <f t="shared" si="1"/>
        <v>3</v>
      </c>
    </row>
    <row r="23" spans="1:22" x14ac:dyDescent="0.25">
      <c r="A23" s="9">
        <v>13</v>
      </c>
      <c r="B23" s="3"/>
      <c r="C23" s="3" t="s">
        <v>307</v>
      </c>
      <c r="D23" s="3" t="s">
        <v>247</v>
      </c>
      <c r="E23" s="41">
        <f t="shared" si="0"/>
        <v>200</v>
      </c>
      <c r="F23" s="3"/>
      <c r="G23" s="3"/>
      <c r="H23" s="3"/>
      <c r="I23" s="3">
        <v>100</v>
      </c>
      <c r="J23" s="3"/>
      <c r="K23" s="3"/>
      <c r="L23" s="3"/>
      <c r="M23" s="3"/>
      <c r="N23" s="3"/>
      <c r="O23" s="3"/>
      <c r="P23" s="30"/>
      <c r="Q23" s="30"/>
      <c r="R23" s="30">
        <v>100</v>
      </c>
      <c r="S23" s="30"/>
      <c r="T23" s="30"/>
      <c r="U23" s="3"/>
      <c r="V23" s="3">
        <f t="shared" si="1"/>
        <v>2</v>
      </c>
    </row>
    <row r="24" spans="1:22" x14ac:dyDescent="0.25">
      <c r="A24" s="9">
        <v>12</v>
      </c>
      <c r="B24" s="3"/>
      <c r="C24" s="35" t="s">
        <v>308</v>
      </c>
      <c r="D24" s="35" t="s">
        <v>28</v>
      </c>
      <c r="E24" s="35">
        <f t="shared" si="0"/>
        <v>80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0"/>
      <c r="Q24" s="30"/>
      <c r="R24" s="30">
        <v>80</v>
      </c>
      <c r="S24" s="30"/>
      <c r="T24" s="30"/>
      <c r="U24" s="3"/>
      <c r="V24" s="3">
        <f t="shared" si="1"/>
        <v>1</v>
      </c>
    </row>
    <row r="25" spans="1:22" x14ac:dyDescent="0.25">
      <c r="A25" s="9">
        <v>11</v>
      </c>
      <c r="B25" s="3"/>
      <c r="C25" s="35" t="s">
        <v>334</v>
      </c>
      <c r="D25" s="35" t="s">
        <v>101</v>
      </c>
      <c r="E25" s="35">
        <f t="shared" si="0"/>
        <v>100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0"/>
      <c r="Q25" s="30"/>
      <c r="R25" s="30"/>
      <c r="S25" s="30">
        <v>100</v>
      </c>
      <c r="T25" s="30"/>
      <c r="U25" s="3"/>
      <c r="V25" s="3">
        <f t="shared" si="1"/>
        <v>1</v>
      </c>
    </row>
    <row r="26" spans="1:22" x14ac:dyDescent="0.25">
      <c r="A26" s="9">
        <v>10</v>
      </c>
      <c r="B26" s="3"/>
      <c r="C26" s="35" t="s">
        <v>335</v>
      </c>
      <c r="D26" s="35" t="s">
        <v>101</v>
      </c>
      <c r="E26" s="35">
        <f t="shared" si="0"/>
        <v>80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80</v>
      </c>
      <c r="T26" s="3"/>
      <c r="U26" s="3"/>
      <c r="V26" s="3">
        <f t="shared" si="1"/>
        <v>1</v>
      </c>
    </row>
    <row r="27" spans="1:22" x14ac:dyDescent="0.25">
      <c r="A27" s="9">
        <v>9</v>
      </c>
      <c r="B27" s="3"/>
      <c r="C27" s="3"/>
      <c r="D27" s="3"/>
      <c r="E27" s="35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f t="shared" si="1"/>
        <v>0</v>
      </c>
    </row>
    <row r="28" spans="1:22" x14ac:dyDescent="0.25">
      <c r="A28" s="9">
        <v>8</v>
      </c>
      <c r="B28" s="3"/>
      <c r="C28" s="3"/>
      <c r="D28" s="3"/>
      <c r="E28" s="35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 t="shared" si="1"/>
        <v>0</v>
      </c>
    </row>
    <row r="29" spans="1:22" x14ac:dyDescent="0.25">
      <c r="A29" s="9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 t="shared" si="1"/>
        <v>0</v>
      </c>
    </row>
    <row r="30" spans="1:22" x14ac:dyDescent="0.25">
      <c r="A30" s="9">
        <v>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 t="shared" si="1"/>
        <v>0</v>
      </c>
    </row>
  </sheetData>
  <sortState xmlns:xlrd2="http://schemas.microsoft.com/office/spreadsheetml/2017/richdata2" ref="C6:U13">
    <sortCondition descending="1" ref="E6:E13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BF1F1B11D6A42B74C2A936AC5A4CB" ma:contentTypeVersion="11" ma:contentTypeDescription="Create a new document." ma:contentTypeScope="" ma:versionID="2153419d8ff3392b1a516f0e8eff6e8d">
  <xsd:schema xmlns:xsd="http://www.w3.org/2001/XMLSchema" xmlns:xs="http://www.w3.org/2001/XMLSchema" xmlns:p="http://schemas.microsoft.com/office/2006/metadata/properties" xmlns:ns3="4dd2ec91-83dd-4951-b998-bcbb951bf533" xmlns:ns4="c6f68d65-87f9-463e-8330-fbb1f7b685fe" targetNamespace="http://schemas.microsoft.com/office/2006/metadata/properties" ma:root="true" ma:fieldsID="b57bbd0d6e53a1dd3cf7ba7651e9b433" ns3:_="" ns4:_="">
    <xsd:import namespace="4dd2ec91-83dd-4951-b998-bcbb951bf533"/>
    <xsd:import namespace="c6f68d65-87f9-463e-8330-fbb1f7b685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2ec91-83dd-4951-b998-bcbb951bf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68d65-87f9-463e-8330-fbb1f7b685f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E59E0D-A1E7-440B-B4DD-BC2BEE84F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0BE3C3-4900-4FE2-9E9B-8C5B61EB5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2ec91-83dd-4951-b998-bcbb951bf533"/>
    <ds:schemaRef ds:uri="c6f68d65-87f9-463e-8330-fbb1f7b68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07AEAA-8D02-4CB3-876E-FD2917ED15FA}">
  <ds:schemaRefs>
    <ds:schemaRef ds:uri="http://purl.org/dc/elements/1.1/"/>
    <ds:schemaRef ds:uri="http://schemas.microsoft.com/office/2006/metadata/properties"/>
    <ds:schemaRef ds:uri="4dd2ec91-83dd-4951-b998-bcbb951bf53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6f68d65-87f9-463e-8330-fbb1f7b685fe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e9609cc6-8e92-4112-83ae-e63a23850cc5}" enabled="1" method="Standard" siteId="{77da4c42-ba77-462b-bb54-7f7ea57bd0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Meny</vt:lpstr>
      <vt:lpstr>SNN Cup</vt:lpstr>
      <vt:lpstr>Vest</vt:lpstr>
      <vt:lpstr>Øst</vt:lpstr>
      <vt:lpstr>G11 Vest</vt:lpstr>
      <vt:lpstr>J11 Vest</vt:lpstr>
      <vt:lpstr>G12 Vest </vt:lpstr>
      <vt:lpstr>J12 Vest</vt:lpstr>
      <vt:lpstr>G13-14 Vest</vt:lpstr>
      <vt:lpstr>J13-14 Vest</vt:lpstr>
      <vt:lpstr>G15-16 Vest</vt:lpstr>
      <vt:lpstr>J15-16 Vest</vt:lpstr>
      <vt:lpstr>M17-18 Vest</vt:lpstr>
      <vt:lpstr>K17-18 Vest</vt:lpstr>
      <vt:lpstr>M19-20 Vest</vt:lpstr>
      <vt:lpstr>K19-20 Vest</vt:lpstr>
      <vt:lpstr>M Senior Vest</vt:lpstr>
      <vt:lpstr>K Senior Vest</vt:lpstr>
      <vt:lpstr>K Åpen klasse Vest</vt:lpstr>
      <vt:lpstr>M Åpen klasse Vest</vt:lpstr>
      <vt:lpstr>Poengsystem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Rystrøm</dc:creator>
  <cp:lastModifiedBy>Eli Rognmo</cp:lastModifiedBy>
  <dcterms:created xsi:type="dcterms:W3CDTF">2019-11-24T08:18:12Z</dcterms:created>
  <dcterms:modified xsi:type="dcterms:W3CDTF">2022-03-28T08:12:04Z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0x010100D35BF1F1B11D6A42B74C2A936AC5A4CB</vt:lpwstr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Eli.Rognmo@skiforbundet.no</vt:lpwstr>
  </property>
  <property fmtid="{D5CDD505-2E9C-101B-9397-08002B2CF9AE}" pid="6" name="MSIP_Label_5f1f2f09-5496-42b2-b354-435da9be0154_SetDate">
    <vt:lpwstr>2022-03-28T08:11:33.1381878Z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f6ca84fb-3c60-4173-90f8-105e931b917c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</Properties>
</file>