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fa045e8036d267/"/>
    </mc:Choice>
  </mc:AlternateContent>
  <xr:revisionPtr revIDLastSave="265" documentId="8_{6607729F-086E-4536-9C43-7F476B26B87F}" xr6:coauthVersionLast="47" xr6:coauthVersionMax="47" xr10:uidLastSave="{514ED650-326B-4EDB-8E05-353DF60190DE}"/>
  <bookViews>
    <workbookView xWindow="360" yWindow="0" windowWidth="19005" windowHeight="15360" tabRatio="705" activeTab="1" xr2:uid="{00000000-000D-0000-FFFF-FFFF00000000}"/>
  </bookViews>
  <sheets>
    <sheet name="M jr 19-20" sheetId="3" r:id="rId1"/>
    <sheet name="K jr 19-20" sheetId="4" r:id="rId2"/>
    <sheet name="M18" sheetId="7" r:id="rId3"/>
    <sheet name="K18" sheetId="8" r:id="rId4"/>
    <sheet name="M17" sheetId="9" r:id="rId5"/>
    <sheet name="K17" sheetId="10" r:id="rId6"/>
  </sheets>
  <definedNames>
    <definedName name="_xlnm._FilterDatabase" localSheetId="5" hidden="1">'K17'!$A$1:$L$1</definedName>
    <definedName name="_xlnm._FilterDatabase" localSheetId="0" hidden="1">'M jr 19-20'!$A$1:$K$115</definedName>
    <definedName name="_xlnm._FilterDatabase" localSheetId="2" hidden="1">'M18'!$A$1:$M$1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" l="1"/>
  <c r="A13" i="3"/>
  <c r="A17" i="3"/>
  <c r="A21" i="3"/>
  <c r="A25" i="3"/>
  <c r="A29" i="3"/>
  <c r="A33" i="3"/>
  <c r="A37" i="3"/>
  <c r="A41" i="3"/>
  <c r="A45" i="3"/>
  <c r="A49" i="3"/>
  <c r="M10" i="3"/>
  <c r="M11" i="3"/>
  <c r="M13" i="3"/>
  <c r="M18" i="3"/>
  <c r="M19" i="3"/>
  <c r="M26" i="3"/>
  <c r="M27" i="3"/>
  <c r="M35" i="3"/>
  <c r="M36" i="3"/>
  <c r="M43" i="3"/>
  <c r="M44" i="3"/>
  <c r="M46" i="3"/>
  <c r="M51" i="3"/>
  <c r="M29" i="3"/>
  <c r="A16" i="4"/>
  <c r="A18" i="4"/>
  <c r="A11" i="4" s="1"/>
  <c r="A12" i="4" s="1"/>
  <c r="A20" i="4"/>
  <c r="A22" i="4"/>
  <c r="A23" i="4" s="1"/>
  <c r="A27" i="4"/>
  <c r="A28" i="4" s="1"/>
  <c r="A31" i="4"/>
  <c r="A33" i="4"/>
  <c r="A34" i="4" s="1"/>
  <c r="A37" i="4"/>
  <c r="A39" i="4"/>
  <c r="A40" i="4" s="1"/>
  <c r="A42" i="4"/>
  <c r="M5" i="4"/>
  <c r="M4" i="4"/>
  <c r="M11" i="4"/>
  <c r="M14" i="4"/>
  <c r="M15" i="4"/>
  <c r="M17" i="4"/>
  <c r="M18" i="4"/>
  <c r="M8" i="4"/>
  <c r="M21" i="4"/>
  <c r="M23" i="4"/>
  <c r="M24" i="4"/>
  <c r="M12" i="4"/>
  <c r="M28" i="4"/>
  <c r="M30" i="4"/>
  <c r="M31" i="4"/>
  <c r="M33" i="4"/>
  <c r="M36" i="4"/>
  <c r="M39" i="4"/>
  <c r="M41" i="4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2" i="7"/>
  <c r="M8" i="8"/>
  <c r="M8" i="9"/>
  <c r="M11" i="9"/>
  <c r="M16" i="9"/>
  <c r="M9" i="9"/>
  <c r="M19" i="9"/>
  <c r="M27" i="9"/>
  <c r="M23" i="9"/>
  <c r="M28" i="9"/>
  <c r="M24" i="9"/>
  <c r="M25" i="9"/>
  <c r="M31" i="9"/>
  <c r="M32" i="9"/>
  <c r="L12" i="10"/>
  <c r="L17" i="10"/>
  <c r="L20" i="10"/>
  <c r="L2" i="10"/>
  <c r="J21" i="10"/>
  <c r="L21" i="10" s="1"/>
  <c r="J7" i="10"/>
  <c r="L7" i="10" s="1"/>
  <c r="J10" i="10"/>
  <c r="L10" i="10" s="1"/>
  <c r="J15" i="10"/>
  <c r="L15" i="10" s="1"/>
  <c r="J14" i="10"/>
  <c r="L14" i="10" s="1"/>
  <c r="J13" i="10"/>
  <c r="L13" i="10" s="1"/>
  <c r="J2" i="10"/>
  <c r="J6" i="10"/>
  <c r="L6" i="10" s="1"/>
  <c r="J22" i="10"/>
  <c r="L22" i="10" s="1"/>
  <c r="J24" i="10"/>
  <c r="L24" i="10" s="1"/>
  <c r="J23" i="10"/>
  <c r="L23" i="10" s="1"/>
  <c r="J18" i="10"/>
  <c r="L18" i="10" s="1"/>
  <c r="J25" i="10"/>
  <c r="L25" i="10" s="1"/>
  <c r="J11" i="10"/>
  <c r="L11" i="10" s="1"/>
  <c r="J12" i="10"/>
  <c r="J5" i="10"/>
  <c r="L5" i="10" s="1"/>
  <c r="J19" i="10"/>
  <c r="L19" i="10" s="1"/>
  <c r="J20" i="10"/>
  <c r="J4" i="10"/>
  <c r="L4" i="10" s="1"/>
  <c r="J16" i="10"/>
  <c r="L16" i="10" s="1"/>
  <c r="J3" i="10"/>
  <c r="L3" i="10" s="1"/>
  <c r="J26" i="10"/>
  <c r="L26" i="10" s="1"/>
  <c r="J9" i="10"/>
  <c r="L9" i="10" s="1"/>
  <c r="J8" i="10"/>
  <c r="L8" i="10" s="1"/>
  <c r="J27" i="10"/>
  <c r="L27" i="10" s="1"/>
  <c r="J17" i="10"/>
  <c r="K2" i="9"/>
  <c r="M2" i="9" s="1"/>
  <c r="K7" i="9"/>
  <c r="M7" i="9" s="1"/>
  <c r="K3" i="9"/>
  <c r="M3" i="9" s="1"/>
  <c r="K6" i="9"/>
  <c r="M6" i="9" s="1"/>
  <c r="K5" i="9"/>
  <c r="M5" i="9" s="1"/>
  <c r="K8" i="9"/>
  <c r="K10" i="9"/>
  <c r="M10" i="9" s="1"/>
  <c r="K11" i="9"/>
  <c r="K12" i="9"/>
  <c r="M12" i="9" s="1"/>
  <c r="K13" i="9"/>
  <c r="M13" i="9" s="1"/>
  <c r="K17" i="9"/>
  <c r="M17" i="9" s="1"/>
  <c r="K18" i="9"/>
  <c r="M18" i="9" s="1"/>
  <c r="K20" i="9"/>
  <c r="M20" i="9" s="1"/>
  <c r="K21" i="9"/>
  <c r="M21" i="9" s="1"/>
  <c r="K22" i="9"/>
  <c r="M22" i="9" s="1"/>
  <c r="K16" i="9"/>
  <c r="K15" i="9"/>
  <c r="M15" i="9" s="1"/>
  <c r="K27" i="9"/>
  <c r="K14" i="9"/>
  <c r="M14" i="9" s="1"/>
  <c r="K28" i="9"/>
  <c r="K29" i="9"/>
  <c r="M29" i="9" s="1"/>
  <c r="K30" i="9"/>
  <c r="M30" i="9" s="1"/>
  <c r="K31" i="9"/>
  <c r="K32" i="9"/>
  <c r="K33" i="9"/>
  <c r="M33" i="9" s="1"/>
  <c r="K34" i="9"/>
  <c r="M34" i="9" s="1"/>
  <c r="K35" i="9"/>
  <c r="M35" i="9" s="1"/>
  <c r="K36" i="9"/>
  <c r="M36" i="9" s="1"/>
  <c r="K37" i="9"/>
  <c r="M37" i="9" s="1"/>
  <c r="K26" i="9"/>
  <c r="M26" i="9" s="1"/>
  <c r="K4" i="9"/>
  <c r="M4" i="9" s="1"/>
  <c r="F26" i="9"/>
  <c r="F34" i="9"/>
  <c r="F28" i="9"/>
  <c r="F14" i="9"/>
  <c r="F15" i="9"/>
  <c r="K2" i="4"/>
  <c r="M2" i="4" s="1"/>
  <c r="K4" i="4"/>
  <c r="K9" i="4"/>
  <c r="M9" i="4" s="1"/>
  <c r="K5" i="4"/>
  <c r="K6" i="4"/>
  <c r="M6" i="4" s="1"/>
  <c r="K7" i="4"/>
  <c r="M7" i="4" s="1"/>
  <c r="K14" i="4"/>
  <c r="K11" i="4"/>
  <c r="K13" i="4"/>
  <c r="M13" i="4" s="1"/>
  <c r="K15" i="4"/>
  <c r="K16" i="4"/>
  <c r="M16" i="4" s="1"/>
  <c r="K17" i="4"/>
  <c r="K18" i="4"/>
  <c r="K10" i="4"/>
  <c r="M10" i="4" s="1"/>
  <c r="K8" i="4"/>
  <c r="K19" i="4"/>
  <c r="M19" i="4" s="1"/>
  <c r="K20" i="4"/>
  <c r="M20" i="4" s="1"/>
  <c r="K21" i="4"/>
  <c r="K22" i="4"/>
  <c r="M22" i="4" s="1"/>
  <c r="K23" i="4"/>
  <c r="K24" i="4"/>
  <c r="K25" i="4"/>
  <c r="M25" i="4" s="1"/>
  <c r="K12" i="4"/>
  <c r="K26" i="4"/>
  <c r="M26" i="4" s="1"/>
  <c r="K27" i="4"/>
  <c r="M27" i="4" s="1"/>
  <c r="K28" i="4"/>
  <c r="K29" i="4"/>
  <c r="M29" i="4" s="1"/>
  <c r="K30" i="4"/>
  <c r="K31" i="4"/>
  <c r="K32" i="4"/>
  <c r="M32" i="4" s="1"/>
  <c r="K33" i="4"/>
  <c r="K34" i="4"/>
  <c r="M34" i="4" s="1"/>
  <c r="K35" i="4"/>
  <c r="M35" i="4" s="1"/>
  <c r="K36" i="4"/>
  <c r="K38" i="4"/>
  <c r="M38" i="4" s="1"/>
  <c r="K39" i="4"/>
  <c r="K40" i="4"/>
  <c r="M40" i="4" s="1"/>
  <c r="K42" i="4"/>
  <c r="M42" i="4" s="1"/>
  <c r="K37" i="4"/>
  <c r="M37" i="4" s="1"/>
  <c r="K41" i="4"/>
  <c r="K3" i="4"/>
  <c r="M3" i="4" s="1"/>
  <c r="K3" i="3"/>
  <c r="M3" i="3" s="1"/>
  <c r="K5" i="3"/>
  <c r="M5" i="3" s="1"/>
  <c r="K7" i="3"/>
  <c r="M7" i="3" s="1"/>
  <c r="K8" i="3"/>
  <c r="M8" i="3" s="1"/>
  <c r="K10" i="3"/>
  <c r="K11" i="3"/>
  <c r="K12" i="3"/>
  <c r="M12" i="3" s="1"/>
  <c r="K13" i="3"/>
  <c r="K6" i="3"/>
  <c r="M6" i="3" s="1"/>
  <c r="K4" i="3"/>
  <c r="M4" i="3" s="1"/>
  <c r="K14" i="3"/>
  <c r="M14" i="3" s="1"/>
  <c r="K15" i="3"/>
  <c r="M15" i="3" s="1"/>
  <c r="K17" i="3"/>
  <c r="M17" i="3" s="1"/>
  <c r="K19" i="3"/>
  <c r="K20" i="3"/>
  <c r="M20" i="3" s="1"/>
  <c r="K9" i="3"/>
  <c r="M9" i="3" s="1"/>
  <c r="K21" i="3"/>
  <c r="M21" i="3" s="1"/>
  <c r="K22" i="3"/>
  <c r="M22" i="3" s="1"/>
  <c r="K23" i="3"/>
  <c r="M23" i="3" s="1"/>
  <c r="K24" i="3"/>
  <c r="M24" i="3" s="1"/>
  <c r="K25" i="3"/>
  <c r="M25" i="3" s="1"/>
  <c r="K26" i="3"/>
  <c r="K27" i="3"/>
  <c r="K28" i="3"/>
  <c r="M28" i="3" s="1"/>
  <c r="K30" i="3"/>
  <c r="M30" i="3" s="1"/>
  <c r="K31" i="3"/>
  <c r="M31" i="3" s="1"/>
  <c r="K32" i="3"/>
  <c r="M32" i="3" s="1"/>
  <c r="K33" i="3"/>
  <c r="M33" i="3" s="1"/>
  <c r="K34" i="3"/>
  <c r="M34" i="3" s="1"/>
  <c r="K35" i="3"/>
  <c r="K36" i="3"/>
  <c r="K37" i="3"/>
  <c r="M37" i="3" s="1"/>
  <c r="K38" i="3"/>
  <c r="M38" i="3" s="1"/>
  <c r="K39" i="3"/>
  <c r="M39" i="3" s="1"/>
  <c r="K18" i="3"/>
  <c r="K40" i="3"/>
  <c r="M40" i="3" s="1"/>
  <c r="K41" i="3"/>
  <c r="M41" i="3" s="1"/>
  <c r="K16" i="3"/>
  <c r="M16" i="3" s="1"/>
  <c r="K42" i="3"/>
  <c r="M42" i="3" s="1"/>
  <c r="K43" i="3"/>
  <c r="K44" i="3"/>
  <c r="K45" i="3"/>
  <c r="M45" i="3" s="1"/>
  <c r="K46" i="3"/>
  <c r="K47" i="3"/>
  <c r="M47" i="3" s="1"/>
  <c r="K48" i="3"/>
  <c r="M48" i="3" s="1"/>
  <c r="K49" i="3"/>
  <c r="M49" i="3" s="1"/>
  <c r="K50" i="3"/>
  <c r="M50" i="3" s="1"/>
  <c r="K51" i="3"/>
  <c r="K2" i="3"/>
  <c r="M2" i="3" s="1"/>
  <c r="K3" i="8"/>
  <c r="M3" i="8" s="1"/>
  <c r="K4" i="8"/>
  <c r="M4" i="8" s="1"/>
  <c r="K5" i="8"/>
  <c r="M5" i="8" s="1"/>
  <c r="K6" i="8"/>
  <c r="M6" i="8" s="1"/>
  <c r="K7" i="8"/>
  <c r="M7" i="8" s="1"/>
  <c r="K9" i="8"/>
  <c r="M9" i="8" s="1"/>
  <c r="K10" i="8"/>
  <c r="M10" i="8" s="1"/>
  <c r="K11" i="8"/>
  <c r="M11" i="8" s="1"/>
  <c r="K12" i="8"/>
  <c r="M12" i="8" s="1"/>
  <c r="K13" i="8"/>
  <c r="M13" i="8" s="1"/>
  <c r="K15" i="8"/>
  <c r="M15" i="8" s="1"/>
  <c r="K14" i="8"/>
  <c r="M14" i="8" s="1"/>
  <c r="K2" i="8"/>
  <c r="M2" i="8" s="1"/>
  <c r="F6" i="8"/>
  <c r="K3" i="7"/>
  <c r="K9" i="7"/>
  <c r="K5" i="7"/>
  <c r="K4" i="7"/>
  <c r="K7" i="7"/>
  <c r="K10" i="7"/>
  <c r="K6" i="7"/>
  <c r="K8" i="7"/>
  <c r="K14" i="7"/>
  <c r="K15" i="7"/>
  <c r="K12" i="7"/>
  <c r="K19" i="7"/>
  <c r="K20" i="7"/>
  <c r="K17" i="7"/>
  <c r="K13" i="7"/>
  <c r="K16" i="7"/>
  <c r="K25" i="7"/>
  <c r="K26" i="7"/>
  <c r="K27" i="7"/>
  <c r="K11" i="7"/>
  <c r="K28" i="7"/>
  <c r="K30" i="7"/>
  <c r="K31" i="7"/>
  <c r="K32" i="7"/>
  <c r="K33" i="7"/>
  <c r="K34" i="7"/>
  <c r="K23" i="7"/>
  <c r="K22" i="7"/>
  <c r="K35" i="7"/>
  <c r="K36" i="7"/>
  <c r="K37" i="7"/>
  <c r="K38" i="7"/>
  <c r="K18" i="7"/>
  <c r="K39" i="7"/>
  <c r="K40" i="7"/>
  <c r="K41" i="7"/>
  <c r="K42" i="7"/>
  <c r="K24" i="7"/>
  <c r="K43" i="7"/>
  <c r="K44" i="7"/>
  <c r="K45" i="7"/>
  <c r="K2" i="7"/>
  <c r="F24" i="7"/>
  <c r="F41" i="7"/>
  <c r="F18" i="7"/>
  <c r="F38" i="7"/>
  <c r="F20" i="7"/>
  <c r="F11" i="7"/>
  <c r="F41" i="4"/>
  <c r="F37" i="4"/>
  <c r="F42" i="4"/>
  <c r="F40" i="4"/>
  <c r="F39" i="4"/>
  <c r="F34" i="4"/>
  <c r="F29" i="4"/>
  <c r="F26" i="4"/>
  <c r="F22" i="4"/>
  <c r="A13" i="4" l="1"/>
  <c r="F4" i="3"/>
  <c r="F42" i="3"/>
  <c r="F9" i="3"/>
  <c r="F43" i="3"/>
  <c r="F34" i="3"/>
  <c r="F28" i="3"/>
  <c r="F44" i="3"/>
  <c r="F45" i="3"/>
  <c r="F14" i="3"/>
  <c r="F46" i="3"/>
  <c r="F47" i="3"/>
  <c r="F49" i="3"/>
  <c r="F50" i="3"/>
  <c r="F20" i="3"/>
  <c r="F17" i="3"/>
  <c r="F25" i="3"/>
  <c r="F48" i="3"/>
  <c r="F33" i="7"/>
  <c r="F23" i="7"/>
  <c r="F35" i="7"/>
  <c r="F37" i="7"/>
  <c r="F13" i="7"/>
  <c r="F39" i="7"/>
  <c r="F40" i="7"/>
  <c r="F16" i="7"/>
  <c r="F42" i="7"/>
  <c r="F43" i="7"/>
  <c r="F44" i="7"/>
  <c r="F30" i="7"/>
  <c r="F45" i="7"/>
  <c r="F33" i="9"/>
  <c r="F35" i="9"/>
  <c r="F37" i="9"/>
  <c r="F27" i="9"/>
  <c r="F8" i="4"/>
  <c r="F28" i="4"/>
  <c r="F32" i="4"/>
  <c r="F33" i="4"/>
  <c r="F35" i="4"/>
  <c r="F20" i="4"/>
  <c r="F24" i="4"/>
  <c r="F30" i="4"/>
  <c r="F36" i="4"/>
  <c r="F15" i="4" l="1"/>
  <c r="F7" i="4"/>
  <c r="F5" i="4"/>
  <c r="F6" i="4"/>
  <c r="F2" i="3" l="1"/>
  <c r="F7" i="3"/>
  <c r="F35" i="3"/>
  <c r="F37" i="3"/>
  <c r="F17" i="4"/>
  <c r="F21" i="4"/>
  <c r="F9" i="4"/>
  <c r="F38" i="4"/>
  <c r="F4" i="4"/>
  <c r="F31" i="4"/>
  <c r="F13" i="4"/>
  <c r="F23" i="4"/>
  <c r="F25" i="7" l="1"/>
  <c r="F7" i="7"/>
  <c r="F15" i="8"/>
  <c r="F3" i="3" l="1"/>
  <c r="F10" i="3"/>
  <c r="F15" i="7"/>
  <c r="F4" i="8"/>
  <c r="F12" i="9"/>
  <c r="F3" i="9"/>
  <c r="F2" i="9"/>
  <c r="F4" i="9"/>
  <c r="F7" i="8"/>
  <c r="F32" i="7"/>
  <c r="F38" i="3"/>
  <c r="F6" i="9" l="1"/>
  <c r="F17" i="9"/>
  <c r="F11" i="9"/>
  <c r="F16" i="9"/>
  <c r="F5" i="9"/>
  <c r="F29" i="9"/>
  <c r="F31" i="9"/>
  <c r="F7" i="9"/>
  <c r="F36" i="9"/>
  <c r="F20" i="9"/>
  <c r="F13" i="9"/>
  <c r="F30" i="9"/>
  <c r="F18" i="9"/>
  <c r="F10" i="9"/>
  <c r="F8" i="9"/>
  <c r="F21" i="9"/>
  <c r="F22" i="9"/>
  <c r="F2" i="8"/>
  <c r="F13" i="8"/>
  <c r="F11" i="8"/>
  <c r="F12" i="8"/>
  <c r="F5" i="8"/>
  <c r="F9" i="8"/>
  <c r="F3" i="8"/>
  <c r="F36" i="7"/>
  <c r="F4" i="7"/>
  <c r="F14" i="7"/>
  <c r="F5" i="7"/>
  <c r="F19" i="7"/>
  <c r="F2" i="7"/>
  <c r="F6" i="7"/>
  <c r="F17" i="7"/>
  <c r="F28" i="7"/>
  <c r="F10" i="7"/>
  <c r="F3" i="7"/>
  <c r="F9" i="7"/>
  <c r="F12" i="7"/>
  <c r="F27" i="7"/>
  <c r="F8" i="7"/>
  <c r="F19" i="4"/>
  <c r="F18" i="4"/>
  <c r="F12" i="4"/>
  <c r="F11" i="4"/>
  <c r="F25" i="4"/>
  <c r="F14" i="4"/>
  <c r="F2" i="4"/>
  <c r="F3" i="4"/>
  <c r="F16" i="4"/>
  <c r="F10" i="4"/>
  <c r="F24" i="3"/>
  <c r="F15" i="3"/>
  <c r="F6" i="3"/>
  <c r="F27" i="3"/>
  <c r="F11" i="3"/>
  <c r="F31" i="3"/>
  <c r="F8" i="3"/>
  <c r="F39" i="3"/>
  <c r="F12" i="3"/>
  <c r="F32" i="3"/>
  <c r="F40" i="3"/>
  <c r="F23" i="3"/>
  <c r="F22" i="3"/>
  <c r="F21" i="3"/>
  <c r="F13" i="3"/>
  <c r="F5" i="3"/>
  <c r="A5" i="3"/>
  <c r="A5" i="4"/>
</calcChain>
</file>

<file path=xl/sharedStrings.xml><?xml version="1.0" encoding="utf-8"?>
<sst xmlns="http://schemas.openxmlformats.org/spreadsheetml/2006/main" count="877" uniqueCount="488">
  <si>
    <t>Plass</t>
  </si>
  <si>
    <t>Etternavn</t>
  </si>
  <si>
    <t>Fornavn</t>
  </si>
  <si>
    <t>Klubb</t>
  </si>
  <si>
    <t>Klasse</t>
  </si>
  <si>
    <t>Rønning</t>
  </si>
  <si>
    <t>K17</t>
  </si>
  <si>
    <t>M17</t>
  </si>
  <si>
    <t>K19/20</t>
  </si>
  <si>
    <t>M19/20</t>
  </si>
  <si>
    <t>Birkebeineren</t>
  </si>
  <si>
    <t>Høiås</t>
  </si>
  <si>
    <t>Vikersund</t>
  </si>
  <si>
    <t>Skrim</t>
  </si>
  <si>
    <t>Konnerud</t>
  </si>
  <si>
    <t>Mjøndalen</t>
  </si>
  <si>
    <t>Alexander</t>
  </si>
  <si>
    <t>ROS</t>
  </si>
  <si>
    <t>Amundsen</t>
  </si>
  <si>
    <t>Aakre</t>
  </si>
  <si>
    <t>Fredrik</t>
  </si>
  <si>
    <t>Embergsrud</t>
  </si>
  <si>
    <t>Magnus</t>
  </si>
  <si>
    <t>Jørgen</t>
  </si>
  <si>
    <t>Teisbekk</t>
  </si>
  <si>
    <t>Sander</t>
  </si>
  <si>
    <t>Tegdal</t>
  </si>
  <si>
    <t>Mathea</t>
  </si>
  <si>
    <t>Roland</t>
  </si>
  <si>
    <t>Kristin</t>
  </si>
  <si>
    <t>Total</t>
  </si>
  <si>
    <t>Steen</t>
  </si>
  <si>
    <t>K18</t>
  </si>
  <si>
    <t>M18</t>
  </si>
  <si>
    <t>Svendsen</t>
  </si>
  <si>
    <t>Jensen</t>
  </si>
  <si>
    <t>Hanna</t>
  </si>
  <si>
    <t>Holeværingen</t>
  </si>
  <si>
    <t>Erik</t>
  </si>
  <si>
    <t>Kildebo</t>
  </si>
  <si>
    <t>Sebastian S</t>
  </si>
  <si>
    <t>Werket-Haug</t>
  </si>
  <si>
    <t>Nedre Sigdal</t>
  </si>
  <si>
    <t>Wiersdalen</t>
  </si>
  <si>
    <t>Sofie</t>
  </si>
  <si>
    <t>Melbye</t>
  </si>
  <si>
    <t>Johanna</t>
  </si>
  <si>
    <t>Bergmann</t>
  </si>
  <si>
    <t>Håvard</t>
  </si>
  <si>
    <t>Tiril</t>
  </si>
  <si>
    <t>Øfstedal</t>
  </si>
  <si>
    <t>Klausen</t>
  </si>
  <si>
    <t>Torodd</t>
  </si>
  <si>
    <t>Barland</t>
  </si>
  <si>
    <t>Marthea P</t>
  </si>
  <si>
    <t>Røa</t>
  </si>
  <si>
    <t>Andreassen</t>
  </si>
  <si>
    <t>Mille G</t>
  </si>
  <si>
    <t>Bækkelaget</t>
  </si>
  <si>
    <t>Torjussen</t>
  </si>
  <si>
    <t>Anna M</t>
  </si>
  <si>
    <t>Fossum</t>
  </si>
  <si>
    <t>Horgen</t>
  </si>
  <si>
    <t>Astrid</t>
  </si>
  <si>
    <t>Skarpehedin</t>
  </si>
  <si>
    <t>Wiggen</t>
  </si>
  <si>
    <t>Louise P</t>
  </si>
  <si>
    <t>Skarpol Willadsen</t>
  </si>
  <si>
    <t>Jardar</t>
  </si>
  <si>
    <t>Andersson</t>
  </si>
  <si>
    <t>Ida W</t>
  </si>
  <si>
    <t>Conradi</t>
  </si>
  <si>
    <t>Nora E</t>
  </si>
  <si>
    <t>Sørbye</t>
  </si>
  <si>
    <t>Hanna E</t>
  </si>
  <si>
    <t>Holstrøm</t>
  </si>
  <si>
    <t>Kvestad</t>
  </si>
  <si>
    <t>Runar</t>
  </si>
  <si>
    <t>Krogsrud</t>
  </si>
  <si>
    <t>Emilie M M</t>
  </si>
  <si>
    <t>Heming</t>
  </si>
  <si>
    <t>Sørensen</t>
  </si>
  <si>
    <t>Ida L</t>
  </si>
  <si>
    <t>Larvik</t>
  </si>
  <si>
    <t>Steine-Eriksen</t>
  </si>
  <si>
    <t>Lyn</t>
  </si>
  <si>
    <t>Asker</t>
  </si>
  <si>
    <t>Falster</t>
  </si>
  <si>
    <t>Gundersen</t>
  </si>
  <si>
    <t>Tiril M M</t>
  </si>
  <si>
    <t>Tuva H</t>
  </si>
  <si>
    <t>Bø</t>
  </si>
  <si>
    <t>Andersen</t>
  </si>
  <si>
    <t>Henriksen</t>
  </si>
  <si>
    <t>Elina H</t>
  </si>
  <si>
    <t>Botterud</t>
  </si>
  <si>
    <t>Marthe S</t>
  </si>
  <si>
    <t>Bærum</t>
  </si>
  <si>
    <t>Andrea E</t>
  </si>
  <si>
    <t>Melum</t>
  </si>
  <si>
    <t>Hagen</t>
  </si>
  <si>
    <t>Fredrikke</t>
  </si>
  <si>
    <t>Martini</t>
  </si>
  <si>
    <t>Ina</t>
  </si>
  <si>
    <t>Tømmerberg</t>
  </si>
  <si>
    <t>Marie</t>
  </si>
  <si>
    <t>Caroline W</t>
  </si>
  <si>
    <t>Eidslott</t>
  </si>
  <si>
    <t>Gjendine</t>
  </si>
  <si>
    <t>Lervik</t>
  </si>
  <si>
    <t>Hannah</t>
  </si>
  <si>
    <t>Raastad</t>
  </si>
  <si>
    <t>Nora S</t>
  </si>
  <si>
    <t>Sperstad</t>
  </si>
  <si>
    <t>Merete</t>
  </si>
  <si>
    <t>Haslum</t>
  </si>
  <si>
    <t>Høeg</t>
  </si>
  <si>
    <t>Heidi M</t>
  </si>
  <si>
    <t>Karoline W</t>
  </si>
  <si>
    <t>Rød</t>
  </si>
  <si>
    <t>Eskil S</t>
  </si>
  <si>
    <t>Oppegård</t>
  </si>
  <si>
    <t>Nytrøen</t>
  </si>
  <si>
    <t>Oliver F</t>
  </si>
  <si>
    <t>Eidsvold Værk</t>
  </si>
  <si>
    <t>Mons</t>
  </si>
  <si>
    <t>Årvoll</t>
  </si>
  <si>
    <t>Dyrdahl</t>
  </si>
  <si>
    <t>Jens</t>
  </si>
  <si>
    <t>Berger</t>
  </si>
  <si>
    <t>Haugnes</t>
  </si>
  <si>
    <t>Birk</t>
  </si>
  <si>
    <t>Prydz-Hoftvedt</t>
  </si>
  <si>
    <t>Aksel</t>
  </si>
  <si>
    <t>Øvrevoll Hosle</t>
  </si>
  <si>
    <t>Sunde</t>
  </si>
  <si>
    <t>Pelle</t>
  </si>
  <si>
    <t>Gjelleråsen</t>
  </si>
  <si>
    <t>Slettedal</t>
  </si>
  <si>
    <t>Sondre W H</t>
  </si>
  <si>
    <t>Deinboll</t>
  </si>
  <si>
    <t>Wilhelm H</t>
  </si>
  <si>
    <t>Ørn</t>
  </si>
  <si>
    <t>Torvund</t>
  </si>
  <si>
    <t>Nicholas</t>
  </si>
  <si>
    <t>Vold</t>
  </si>
  <si>
    <t>Mathias N T</t>
  </si>
  <si>
    <t>Horn</t>
  </si>
  <si>
    <t>Vebjørn</t>
  </si>
  <si>
    <t>Ivrig</t>
  </si>
  <si>
    <t>Tomta</t>
  </si>
  <si>
    <t>Andreas O</t>
  </si>
  <si>
    <t>Trøsken</t>
  </si>
  <si>
    <t>Danielsen</t>
  </si>
  <si>
    <t xml:space="preserve">Sondre  </t>
  </si>
  <si>
    <t>Jens K</t>
  </si>
  <si>
    <t>Halvorsen</t>
  </si>
  <si>
    <t>Eirik B</t>
  </si>
  <si>
    <t>Kavli</t>
  </si>
  <si>
    <t>Nekkar</t>
  </si>
  <si>
    <t>Munch-Finne</t>
  </si>
  <si>
    <t>Peter</t>
  </si>
  <si>
    <t>Skaftnes</t>
  </si>
  <si>
    <t>Amil A</t>
  </si>
  <si>
    <t>Ullensaker</t>
  </si>
  <si>
    <t>Vike</t>
  </si>
  <si>
    <t>Oscar O</t>
  </si>
  <si>
    <t>Bjertnæs</t>
  </si>
  <si>
    <t>Lars M</t>
  </si>
  <si>
    <t>Njård</t>
  </si>
  <si>
    <t>Sletvold</t>
  </si>
  <si>
    <t>Magnus E</t>
  </si>
  <si>
    <t>Enger</t>
  </si>
  <si>
    <t>Sivert S</t>
  </si>
  <si>
    <t>Øksby</t>
  </si>
  <si>
    <t>Henrik S</t>
  </si>
  <si>
    <t>Marius G</t>
  </si>
  <si>
    <t>Korsane</t>
  </si>
  <si>
    <t>Benjamin R</t>
  </si>
  <si>
    <t>Oseberg</t>
  </si>
  <si>
    <t>Almås</t>
  </si>
  <si>
    <t>Kristian N</t>
  </si>
  <si>
    <t>Haugan</t>
  </si>
  <si>
    <t>Armann S</t>
  </si>
  <si>
    <t>Sjåstad / Vestre Lier</t>
  </si>
  <si>
    <t>Anders L</t>
  </si>
  <si>
    <t>Sjøholt</t>
  </si>
  <si>
    <t>Heierstad</t>
  </si>
  <si>
    <t>Andreas F</t>
  </si>
  <si>
    <t>Jørgen B</t>
  </si>
  <si>
    <t>Mæland</t>
  </si>
  <si>
    <t>Markus</t>
  </si>
  <si>
    <t>Hægeland</t>
  </si>
  <si>
    <t>Audun N</t>
  </si>
  <si>
    <t>Rustad</t>
  </si>
  <si>
    <t>Sørbråten</t>
  </si>
  <si>
    <t>Eirik T</t>
  </si>
  <si>
    <t>Nora Christine</t>
  </si>
  <si>
    <t>Hansen</t>
  </si>
  <si>
    <t>Asker SK</t>
  </si>
  <si>
    <t>Emma Hovengen</t>
  </si>
  <si>
    <t>Lundin</t>
  </si>
  <si>
    <t>Nittedal IL</t>
  </si>
  <si>
    <t>Sveen</t>
  </si>
  <si>
    <t>Fet SK</t>
  </si>
  <si>
    <t>Amalie</t>
  </si>
  <si>
    <t>Kofoed-Steen</t>
  </si>
  <si>
    <t>Oppegård IL</t>
  </si>
  <si>
    <t>Hedda Pladsen</t>
  </si>
  <si>
    <t>Gussiås</t>
  </si>
  <si>
    <t>Røa IL / Røa Allianseidrettslag</t>
  </si>
  <si>
    <t>Dybvand</t>
  </si>
  <si>
    <t>Rustad IL</t>
  </si>
  <si>
    <t>Mimi Skjærvik</t>
  </si>
  <si>
    <t>Mork</t>
  </si>
  <si>
    <t>Sarah</t>
  </si>
  <si>
    <t>Rehn</t>
  </si>
  <si>
    <t>Heming, IL</t>
  </si>
  <si>
    <t>Frida</t>
  </si>
  <si>
    <t>Lima-Hogsnes</t>
  </si>
  <si>
    <t>Julie</t>
  </si>
  <si>
    <t>Hammer</t>
  </si>
  <si>
    <t>Eidsvold Værks Skiklub</t>
  </si>
  <si>
    <t>Helene Ekrheim</t>
  </si>
  <si>
    <t>Haugen</t>
  </si>
  <si>
    <t>Holmen IF</t>
  </si>
  <si>
    <t>Solveig Lie</t>
  </si>
  <si>
    <t>Støverud</t>
  </si>
  <si>
    <t>Ida Lockert</t>
  </si>
  <si>
    <t>Skjold</t>
  </si>
  <si>
    <t>Åsen IL</t>
  </si>
  <si>
    <t>Emma Kirkeberg</t>
  </si>
  <si>
    <t>Mørk</t>
  </si>
  <si>
    <t>Drammens Ballklubb</t>
  </si>
  <si>
    <t>Tuva Anine</t>
  </si>
  <si>
    <t>Brusveen-Jensen</t>
  </si>
  <si>
    <t>Lyn Ski</t>
  </si>
  <si>
    <t>Nora Sofie</t>
  </si>
  <si>
    <t>Doksrød</t>
  </si>
  <si>
    <t>Runar, IL</t>
  </si>
  <si>
    <t>Theresa</t>
  </si>
  <si>
    <t>Fürstenberg</t>
  </si>
  <si>
    <t>Fossum IF</t>
  </si>
  <si>
    <t>Ellisif Luytkis</t>
  </si>
  <si>
    <t>Christine Louise Stavnum</t>
  </si>
  <si>
    <t>Arnkværn</t>
  </si>
  <si>
    <t>Marianne</t>
  </si>
  <si>
    <t>Haug</t>
  </si>
  <si>
    <t>Bjerke IL Ski</t>
  </si>
  <si>
    <t>Adele Sofie</t>
  </si>
  <si>
    <t>Aschehoug</t>
  </si>
  <si>
    <t>Ida</t>
  </si>
  <si>
    <t>Bru-Hemmingby</t>
  </si>
  <si>
    <t>Strømmen og Lillestrøm Skiklubb / Strømmen og Lillestrøm SK</t>
  </si>
  <si>
    <t>Adrian Cornelius</t>
  </si>
  <si>
    <t>Kaasbøll</t>
  </si>
  <si>
    <t>Byåsen IL</t>
  </si>
  <si>
    <t>Michael</t>
  </si>
  <si>
    <t>Sandeman-Kiste</t>
  </si>
  <si>
    <t>Øvrevoll Hosle IL</t>
  </si>
  <si>
    <t>Nils</t>
  </si>
  <si>
    <t>Grimsmo</t>
  </si>
  <si>
    <t>Elias Aashaug</t>
  </si>
  <si>
    <t>Stangvik</t>
  </si>
  <si>
    <t>Gjelleråsen IF</t>
  </si>
  <si>
    <t>Niklas</t>
  </si>
  <si>
    <t>Mathias</t>
  </si>
  <si>
    <t>Hoelsveen</t>
  </si>
  <si>
    <t>Raufoss IL / Raufoss IL Langrenn</t>
  </si>
  <si>
    <t>Sjur</t>
  </si>
  <si>
    <t>Låhne</t>
  </si>
  <si>
    <t>Haslum IL</t>
  </si>
  <si>
    <t>Løken</t>
  </si>
  <si>
    <t>Marius</t>
  </si>
  <si>
    <t>Meldalen</t>
  </si>
  <si>
    <t>Ola</t>
  </si>
  <si>
    <t>Skaar</t>
  </si>
  <si>
    <t>Nikolai Einvik</t>
  </si>
  <si>
    <t>JENSEN</t>
  </si>
  <si>
    <t>Syver</t>
  </si>
  <si>
    <t>Brustad</t>
  </si>
  <si>
    <t>Heggedal IL / Gui Sportsklubb</t>
  </si>
  <si>
    <t>Ivrig, IL</t>
  </si>
  <si>
    <t>Emil</t>
  </si>
  <si>
    <t>Nilsen</t>
  </si>
  <si>
    <t>Setskog IF / Fet SK</t>
  </si>
  <si>
    <t>Sander Stumo</t>
  </si>
  <si>
    <t>Gjerdrum IL - Ski / Gjerdrum IL</t>
  </si>
  <si>
    <t>Mikkel</t>
  </si>
  <si>
    <t>Ullensaker Skiklubb / Ullensaker SK</t>
  </si>
  <si>
    <t>Sverre Murud</t>
  </si>
  <si>
    <t>Bratfos</t>
  </si>
  <si>
    <t>Simen Cook</t>
  </si>
  <si>
    <t>Ullensaker SK</t>
  </si>
  <si>
    <t>August Enger</t>
  </si>
  <si>
    <t>Sandmo</t>
  </si>
  <si>
    <t>Lars Sander</t>
  </si>
  <si>
    <t>Viken</t>
  </si>
  <si>
    <t>Thorud</t>
  </si>
  <si>
    <t>Birkebeineren, IF</t>
  </si>
  <si>
    <t>Haukvik-Jensen</t>
  </si>
  <si>
    <t>Årvoll IL</t>
  </si>
  <si>
    <t>Henrik Grøttum</t>
  </si>
  <si>
    <t>Engen</t>
  </si>
  <si>
    <t>Jacob Buskerud</t>
  </si>
  <si>
    <t>Christoffersen</t>
  </si>
  <si>
    <t>Mikkel Sandbakk</t>
  </si>
  <si>
    <t>Lunde</t>
  </si>
  <si>
    <t>Arthur Hartvedt</t>
  </si>
  <si>
    <t>Klavenes</t>
  </si>
  <si>
    <t>Petter</t>
  </si>
  <si>
    <t>Bakken</t>
  </si>
  <si>
    <t>Henrik Bøyum</t>
  </si>
  <si>
    <t>Webjørnsen</t>
  </si>
  <si>
    <t>Tobias</t>
  </si>
  <si>
    <t>Gjerde</t>
  </si>
  <si>
    <t>Matias Nalum</t>
  </si>
  <si>
    <t>Rakkestad</t>
  </si>
  <si>
    <t>Kjelsås IL</t>
  </si>
  <si>
    <t>Oskar Lockert</t>
  </si>
  <si>
    <t>Christoffer</t>
  </si>
  <si>
    <t>Torkilsrud</t>
  </si>
  <si>
    <t>Frogner IL</t>
  </si>
  <si>
    <t>Morten</t>
  </si>
  <si>
    <t>Almaas</t>
  </si>
  <si>
    <t>M19/30</t>
  </si>
  <si>
    <t>Simon Salinas</t>
  </si>
  <si>
    <t>Hannestad</t>
  </si>
  <si>
    <t>Jonathan Wærdahl</t>
  </si>
  <si>
    <t>Eriksen</t>
  </si>
  <si>
    <t>Andreas</t>
  </si>
  <si>
    <t>Lerø</t>
  </si>
  <si>
    <t>Erlend</t>
  </si>
  <si>
    <t>Svalbjørg</t>
  </si>
  <si>
    <t>Erik Ola</t>
  </si>
  <si>
    <t>Jorde</t>
  </si>
  <si>
    <t>Asker Skiklubb / Asker SK</t>
  </si>
  <si>
    <t>Herman Sørensen</t>
  </si>
  <si>
    <t>Gromsrud</t>
  </si>
  <si>
    <t>Oscar Creutzer</t>
  </si>
  <si>
    <t>Langslet</t>
  </si>
  <si>
    <t>Trym</t>
  </si>
  <si>
    <t>Sørsdal</t>
  </si>
  <si>
    <t>Sande Sportsklubb</t>
  </si>
  <si>
    <t>Magnus Gunnes</t>
  </si>
  <si>
    <t>Kozar</t>
  </si>
  <si>
    <t>Albert</t>
  </si>
  <si>
    <t>Berget</t>
  </si>
  <si>
    <t>IL Skrim</t>
  </si>
  <si>
    <t>Magnus Myhre</t>
  </si>
  <si>
    <t>Næsset</t>
  </si>
  <si>
    <t>Andreas Svindland</t>
  </si>
  <si>
    <t>Hovde</t>
  </si>
  <si>
    <t>Nesheim</t>
  </si>
  <si>
    <t>Synne Lindbergsengen</t>
  </si>
  <si>
    <t>Bærums Skiklubb</t>
  </si>
  <si>
    <t>Rugsland</t>
  </si>
  <si>
    <t>Christine</t>
  </si>
  <si>
    <t>Fodstad</t>
  </si>
  <si>
    <t>Frida Valeria</t>
  </si>
  <si>
    <t>Nitteberg</t>
  </si>
  <si>
    <t>Victoria</t>
  </si>
  <si>
    <t>Nesodden IF</t>
  </si>
  <si>
    <t>Ellefsen</t>
  </si>
  <si>
    <t>Martine</t>
  </si>
  <si>
    <t>Asker Skiklubb</t>
  </si>
  <si>
    <t>Haarstad</t>
  </si>
  <si>
    <t>Ida Marie</t>
  </si>
  <si>
    <t>Wøien</t>
  </si>
  <si>
    <t>Emil Lund</t>
  </si>
  <si>
    <t>Knut Andreas</t>
  </si>
  <si>
    <t>Moe</t>
  </si>
  <si>
    <t>Felix</t>
  </si>
  <si>
    <t>Nordbom</t>
  </si>
  <si>
    <t>Vetle Lysaker</t>
  </si>
  <si>
    <t>Bærums Verk</t>
  </si>
  <si>
    <t>Aleksander Elde</t>
  </si>
  <si>
    <t>Holmboe</t>
  </si>
  <si>
    <t>Holm</t>
  </si>
  <si>
    <t>Benjamin Jarinn</t>
  </si>
  <si>
    <t>Olsen</t>
  </si>
  <si>
    <t>Oskar Myrvang</t>
  </si>
  <si>
    <t>Aarli</t>
  </si>
  <si>
    <t>Sondre</t>
  </si>
  <si>
    <t>Gulset IF</t>
  </si>
  <si>
    <t>Fremstad</t>
  </si>
  <si>
    <t>Kristian</t>
  </si>
  <si>
    <t>Didrik Røssum</t>
  </si>
  <si>
    <t>Hakadal IL</t>
  </si>
  <si>
    <t>Lindby</t>
  </si>
  <si>
    <t>Gard</t>
  </si>
  <si>
    <t>Røa Allianse</t>
  </si>
  <si>
    <t>Tollehaug</t>
  </si>
  <si>
    <t>Per Ingvar</t>
  </si>
  <si>
    <t>Eiker Skiklubb</t>
  </si>
  <si>
    <t>Ulrik Zaki Oklum</t>
  </si>
  <si>
    <t>Lukkassen</t>
  </si>
  <si>
    <t>August Andre</t>
  </si>
  <si>
    <t>Heggen</t>
  </si>
  <si>
    <t>Anna</t>
  </si>
  <si>
    <t>Svea Skilag</t>
  </si>
  <si>
    <t>Aabrekk</t>
  </si>
  <si>
    <t>Ingrid Bergene</t>
  </si>
  <si>
    <t>Sundgaard</t>
  </si>
  <si>
    <t>Sigrid Jøranli</t>
  </si>
  <si>
    <t>Søre Ål IL</t>
  </si>
  <si>
    <t>Moland</t>
  </si>
  <si>
    <t>Maja Kjærås</t>
  </si>
  <si>
    <t>Stokke IL</t>
  </si>
  <si>
    <t>Loennecken</t>
  </si>
  <si>
    <t>Kaja</t>
  </si>
  <si>
    <t>Hole</t>
  </si>
  <si>
    <t>Kristine Hjellbakk</t>
  </si>
  <si>
    <t>Sunnylven IL</t>
  </si>
  <si>
    <t>Hofstad</t>
  </si>
  <si>
    <t>Solveig Steen</t>
  </si>
  <si>
    <t>Selberg</t>
  </si>
  <si>
    <t>Synne</t>
  </si>
  <si>
    <t>Gjelleråsen IL</t>
  </si>
  <si>
    <t>Sortåsløkken</t>
  </si>
  <si>
    <t>Tyra</t>
  </si>
  <si>
    <t>Ringkollen</t>
  </si>
  <si>
    <t>Dahl</t>
  </si>
  <si>
    <t>Annika</t>
  </si>
  <si>
    <t>Andebu IL</t>
  </si>
  <si>
    <t>Kollerud</t>
  </si>
  <si>
    <t>Konnerud IL</t>
  </si>
  <si>
    <t>Gunnerød</t>
  </si>
  <si>
    <t>Daniel Henriksen</t>
  </si>
  <si>
    <t>Leikanger</t>
  </si>
  <si>
    <t>Wilhelm Georg</t>
  </si>
  <si>
    <t>Widding</t>
  </si>
  <si>
    <t>Heming IL</t>
  </si>
  <si>
    <t>Anders Hasaas</t>
  </si>
  <si>
    <t>Lie</t>
  </si>
  <si>
    <t>Dennis</t>
  </si>
  <si>
    <t>Driv Idrettslag</t>
  </si>
  <si>
    <t>Døssland</t>
  </si>
  <si>
    <t>Simen Melaaen</t>
  </si>
  <si>
    <t>Lier IL</t>
  </si>
  <si>
    <t>Thoresen</t>
  </si>
  <si>
    <t>Tobias Dyrli</t>
  </si>
  <si>
    <t>Mikkelsen</t>
  </si>
  <si>
    <t>Lekve</t>
  </si>
  <si>
    <t>Kasper Løvdal</t>
  </si>
  <si>
    <t>stilling 3 beste renn</t>
  </si>
  <si>
    <t>Sand</t>
  </si>
  <si>
    <t>Anniken</t>
  </si>
  <si>
    <t>Sjåstrad/Vestre Lier</t>
  </si>
  <si>
    <t>Aanestad</t>
  </si>
  <si>
    <t>Oda Kristine</t>
  </si>
  <si>
    <t>Stovner</t>
  </si>
  <si>
    <t>Vilma Halstenstad</t>
  </si>
  <si>
    <t>Håland</t>
  </si>
  <si>
    <t>Nikolai Wik</t>
  </si>
  <si>
    <t>Koll IL</t>
  </si>
  <si>
    <t>Fossesholm</t>
  </si>
  <si>
    <t>Simen</t>
  </si>
  <si>
    <t>Vestfossen</t>
  </si>
  <si>
    <t>Wille</t>
  </si>
  <si>
    <t>Fredrik Camillo</t>
  </si>
  <si>
    <t>Foyn</t>
  </si>
  <si>
    <t>Andreas Olafsen</t>
  </si>
  <si>
    <t>Semb</t>
  </si>
  <si>
    <t>Max Ratus</t>
  </si>
  <si>
    <t>Irgens</t>
  </si>
  <si>
    <t>Stephan</t>
  </si>
  <si>
    <t>Brathagen</t>
  </si>
  <si>
    <t>Agathe</t>
  </si>
  <si>
    <t>Larvik Ski</t>
  </si>
  <si>
    <t>Ekeberg</t>
  </si>
  <si>
    <t>Marie Sofie</t>
  </si>
  <si>
    <t>Thurmann-Moe</t>
  </si>
  <si>
    <t>Skari</t>
  </si>
  <si>
    <t>Filip</t>
  </si>
  <si>
    <t>Flo Østås</t>
  </si>
  <si>
    <t>Marks Aspevik</t>
  </si>
  <si>
    <t>Hermansen Sveen</t>
  </si>
  <si>
    <t>Tjernshaugen</t>
  </si>
  <si>
    <t>Sven August</t>
  </si>
  <si>
    <t>Tobiassen</t>
  </si>
  <si>
    <t>sjåfjell</t>
  </si>
  <si>
    <t>Poul Phillip</t>
  </si>
  <si>
    <t>Strande Brun</t>
  </si>
  <si>
    <t>Sammenlagt</t>
  </si>
  <si>
    <t>Simonsen</t>
  </si>
  <si>
    <t>Elise F</t>
  </si>
  <si>
    <t>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</si>
</sst>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2" borderId="2" applyNumberFormat="0" applyAlignment="0" applyProtection="0"/>
  </cellStyleXfs>
  <cellXfs count="60">
    <xf numFmtId="0" fontId="0" fillId="0" borderId="0" xfId="0"/>
    <xf numFmtId="0" fontId="7" fillId="3" borderId="1" xfId="1" applyFont="1" applyFill="1" applyBorder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0" fontId="4" fillId="0" borderId="1" xfId="1" applyFont="1" applyFill="1" applyBorder="1"/>
    <xf numFmtId="0" fontId="7" fillId="0" borderId="1" xfId="1" applyFont="1" applyFill="1" applyBorder="1"/>
    <xf numFmtId="0" fontId="4" fillId="3" borderId="1" xfId="1" applyFont="1" applyFill="1" applyBorder="1"/>
    <xf numFmtId="0" fontId="0" fillId="0" borderId="1" xfId="1" applyFont="1" applyFill="1" applyBorder="1"/>
    <xf numFmtId="0" fontId="0" fillId="3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5" xfId="1" applyFont="1" applyFill="1" applyBorder="1"/>
    <xf numFmtId="0" fontId="4" fillId="0" borderId="6" xfId="1" applyFont="1" applyFill="1" applyBorder="1"/>
    <xf numFmtId="0" fontId="4" fillId="3" borderId="5" xfId="1" applyFont="1" applyFill="1" applyBorder="1"/>
    <xf numFmtId="0" fontId="0" fillId="0" borderId="1" xfId="1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7" fillId="0" borderId="1" xfId="1" applyFont="1" applyFill="1" applyBorder="1" applyAlignment="1">
      <alignment horizontal="right"/>
    </xf>
    <xf numFmtId="0" fontId="0" fillId="0" borderId="6" xfId="0" applyBorder="1"/>
    <xf numFmtId="0" fontId="0" fillId="0" borderId="6" xfId="1" applyFont="1" applyFill="1" applyBorder="1" applyAlignment="1">
      <alignment horizontal="center"/>
    </xf>
    <xf numFmtId="0" fontId="8" fillId="0" borderId="7" xfId="0" applyFont="1" applyBorder="1"/>
    <xf numFmtId="0" fontId="7" fillId="0" borderId="7" xfId="1" applyFont="1" applyFill="1" applyBorder="1"/>
    <xf numFmtId="0" fontId="0" fillId="0" borderId="7" xfId="0" applyBorder="1" applyProtection="1">
      <protection locked="0"/>
    </xf>
    <xf numFmtId="0" fontId="7" fillId="0" borderId="7" xfId="1" applyFont="1" applyFill="1" applyBorder="1" applyAlignment="1">
      <alignment horizontal="right"/>
    </xf>
    <xf numFmtId="0" fontId="4" fillId="0" borderId="7" xfId="1" applyFont="1" applyFill="1" applyBorder="1" applyAlignment="1">
      <alignment horizontal="center"/>
    </xf>
    <xf numFmtId="0" fontId="4" fillId="0" borderId="7" xfId="1" applyFont="1" applyFill="1" applyBorder="1"/>
    <xf numFmtId="0" fontId="8" fillId="0" borderId="1" xfId="0" applyFont="1" applyFill="1" applyBorder="1"/>
    <xf numFmtId="0" fontId="0" fillId="3" borderId="7" xfId="1" applyFont="1" applyFill="1" applyBorder="1"/>
    <xf numFmtId="0" fontId="0" fillId="0" borderId="7" xfId="1" applyFont="1" applyFill="1" applyBorder="1" applyAlignment="1">
      <alignment horizontal="right"/>
    </xf>
    <xf numFmtId="0" fontId="4" fillId="3" borderId="7" xfId="1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5"/>
  <sheetViews>
    <sheetView zoomScaleNormal="100" workbookViewId="0">
      <selection activeCell="O9" sqref="O9"/>
    </sheetView>
  </sheetViews>
  <sheetFormatPr baseColWidth="10" defaultColWidth="11.42578125" defaultRowHeight="15" x14ac:dyDescent="0.25"/>
  <cols>
    <col min="1" max="1" width="5.28515625" customWidth="1"/>
    <col min="2" max="2" width="15.5703125" customWidth="1"/>
    <col min="3" max="3" width="17.140625" customWidth="1"/>
    <col min="4" max="4" width="19" customWidth="1"/>
    <col min="5" max="5" width="7.42578125" customWidth="1"/>
    <col min="6" max="6" width="4.42578125" style="2" hidden="1" customWidth="1"/>
    <col min="7" max="7" width="4.42578125" customWidth="1"/>
    <col min="8" max="8" width="4.28515625" customWidth="1"/>
    <col min="9" max="9" width="4.5703125" customWidth="1"/>
    <col min="10" max="10" width="4.140625" style="13" customWidth="1"/>
    <col min="11" max="11" width="11.42578125" style="2"/>
    <col min="12" max="12" width="5.28515625" style="2" customWidth="1"/>
    <col min="13" max="13" width="11.42578125" style="2"/>
  </cols>
  <sheetData>
    <row r="1" spans="1:13" ht="30" x14ac:dyDescent="0.25">
      <c r="A1" s="51" t="s">
        <v>0</v>
      </c>
      <c r="B1" s="52" t="s">
        <v>1</v>
      </c>
      <c r="C1" s="52" t="s">
        <v>2</v>
      </c>
      <c r="D1" s="52" t="s">
        <v>3</v>
      </c>
      <c r="E1" s="51" t="s">
        <v>4</v>
      </c>
      <c r="F1" s="53" t="s">
        <v>30</v>
      </c>
      <c r="G1" s="15">
        <v>1</v>
      </c>
      <c r="H1" s="15">
        <v>2</v>
      </c>
      <c r="I1" s="15">
        <v>3</v>
      </c>
      <c r="J1" s="41">
        <v>4</v>
      </c>
      <c r="K1" s="54" t="s">
        <v>445</v>
      </c>
      <c r="L1" s="42">
        <v>5</v>
      </c>
      <c r="M1" s="14" t="s">
        <v>484</v>
      </c>
    </row>
    <row r="2" spans="1:13" ht="19.899999999999999" customHeight="1" x14ac:dyDescent="0.25">
      <c r="A2" s="6">
        <v>1</v>
      </c>
      <c r="B2" s="10" t="s">
        <v>127</v>
      </c>
      <c r="C2" s="10" t="s">
        <v>189</v>
      </c>
      <c r="D2" s="10" t="s">
        <v>129</v>
      </c>
      <c r="E2" s="8" t="s">
        <v>9</v>
      </c>
      <c r="F2" s="12">
        <f t="shared" ref="F2:F15" si="0">SUM(G2:J2)</f>
        <v>227</v>
      </c>
      <c r="G2" s="8">
        <v>55</v>
      </c>
      <c r="H2" s="8">
        <v>90</v>
      </c>
      <c r="I2" s="8">
        <v>0</v>
      </c>
      <c r="J2" s="6">
        <v>82</v>
      </c>
      <c r="K2" s="42">
        <f t="shared" ref="K2:K28" si="1">IF(COUNT(G2:J2)&lt;4,SUM(G2:J2),SUM(G2:J2)-(MIN(G2:J2)))</f>
        <v>227</v>
      </c>
      <c r="L2" s="42">
        <v>82</v>
      </c>
      <c r="M2" s="14">
        <f t="shared" ref="M2:M33" si="2">SUM(K2)+L2</f>
        <v>309</v>
      </c>
    </row>
    <row r="3" spans="1:13" s="2" customFormat="1" x14ac:dyDescent="0.25">
      <c r="A3" s="6">
        <v>2</v>
      </c>
      <c r="B3" s="3" t="s">
        <v>50</v>
      </c>
      <c r="C3" s="7" t="s">
        <v>38</v>
      </c>
      <c r="D3" s="5" t="s">
        <v>184</v>
      </c>
      <c r="E3" s="6" t="s">
        <v>9</v>
      </c>
      <c r="F3" s="11">
        <f t="shared" si="0"/>
        <v>213</v>
      </c>
      <c r="G3" s="8">
        <v>82</v>
      </c>
      <c r="H3" s="8">
        <v>49</v>
      </c>
      <c r="I3" s="8">
        <v>82</v>
      </c>
      <c r="J3" s="6"/>
      <c r="K3" s="42">
        <f t="shared" si="1"/>
        <v>213</v>
      </c>
      <c r="L3" s="42">
        <v>62</v>
      </c>
      <c r="M3" s="14">
        <f t="shared" si="2"/>
        <v>275</v>
      </c>
    </row>
    <row r="4" spans="1:13" s="2" customFormat="1" x14ac:dyDescent="0.25">
      <c r="A4" s="6">
        <v>3</v>
      </c>
      <c r="B4" s="3" t="s">
        <v>160</v>
      </c>
      <c r="C4" s="9" t="s">
        <v>38</v>
      </c>
      <c r="D4" s="5" t="s">
        <v>199</v>
      </c>
      <c r="E4" s="8" t="s">
        <v>9</v>
      </c>
      <c r="F4" s="11">
        <f t="shared" si="0"/>
        <v>180</v>
      </c>
      <c r="G4" s="8">
        <v>46</v>
      </c>
      <c r="H4" s="8">
        <v>36</v>
      </c>
      <c r="I4" s="8">
        <v>58</v>
      </c>
      <c r="J4" s="6">
        <v>40</v>
      </c>
      <c r="K4" s="42">
        <f t="shared" si="1"/>
        <v>144</v>
      </c>
      <c r="L4" s="42">
        <v>100</v>
      </c>
      <c r="M4" s="14">
        <f t="shared" si="2"/>
        <v>244</v>
      </c>
    </row>
    <row r="5" spans="1:13" x14ac:dyDescent="0.25">
      <c r="A5" s="6">
        <f>A4+1</f>
        <v>4</v>
      </c>
      <c r="B5" s="10" t="s">
        <v>190</v>
      </c>
      <c r="C5" s="10" t="s">
        <v>191</v>
      </c>
      <c r="D5" s="10" t="s">
        <v>179</v>
      </c>
      <c r="E5" s="8" t="s">
        <v>9</v>
      </c>
      <c r="F5" s="12">
        <f t="shared" si="0"/>
        <v>197</v>
      </c>
      <c r="G5" s="8">
        <v>49</v>
      </c>
      <c r="H5" s="8">
        <v>58</v>
      </c>
      <c r="I5" s="8">
        <v>0</v>
      </c>
      <c r="J5" s="6">
        <v>90</v>
      </c>
      <c r="K5" s="42">
        <f t="shared" si="1"/>
        <v>197</v>
      </c>
      <c r="L5" s="42"/>
      <c r="M5" s="14">
        <f t="shared" si="2"/>
        <v>197</v>
      </c>
    </row>
    <row r="6" spans="1:13" x14ac:dyDescent="0.25">
      <c r="A6" s="6">
        <v>4</v>
      </c>
      <c r="B6" s="3" t="s">
        <v>18</v>
      </c>
      <c r="C6" s="10" t="s">
        <v>16</v>
      </c>
      <c r="D6" s="5" t="s">
        <v>85</v>
      </c>
      <c r="E6" s="8" t="s">
        <v>9</v>
      </c>
      <c r="F6" s="12">
        <f t="shared" si="0"/>
        <v>134</v>
      </c>
      <c r="G6" s="8">
        <v>44</v>
      </c>
      <c r="H6" s="8">
        <v>0</v>
      </c>
      <c r="I6" s="8">
        <v>66</v>
      </c>
      <c r="J6" s="6">
        <v>24</v>
      </c>
      <c r="K6" s="42">
        <f t="shared" si="1"/>
        <v>134</v>
      </c>
      <c r="L6" s="42">
        <v>58</v>
      </c>
      <c r="M6" s="14">
        <f t="shared" si="2"/>
        <v>192</v>
      </c>
    </row>
    <row r="7" spans="1:13" x14ac:dyDescent="0.25">
      <c r="A7" s="6">
        <v>5</v>
      </c>
      <c r="B7" s="4" t="s">
        <v>309</v>
      </c>
      <c r="C7" s="4" t="s">
        <v>308</v>
      </c>
      <c r="D7" s="4" t="s">
        <v>239</v>
      </c>
      <c r="E7" s="8" t="s">
        <v>9</v>
      </c>
      <c r="F7" s="12">
        <f t="shared" si="0"/>
        <v>175</v>
      </c>
      <c r="G7" s="8">
        <v>0</v>
      </c>
      <c r="H7" s="8">
        <v>100</v>
      </c>
      <c r="I7" s="8">
        <v>0</v>
      </c>
      <c r="J7" s="6">
        <v>75</v>
      </c>
      <c r="K7" s="42">
        <f t="shared" si="1"/>
        <v>175</v>
      </c>
      <c r="L7" s="42"/>
      <c r="M7" s="14">
        <f t="shared" si="2"/>
        <v>175</v>
      </c>
    </row>
    <row r="8" spans="1:13" x14ac:dyDescent="0.25">
      <c r="A8" s="6">
        <v>6</v>
      </c>
      <c r="B8" s="3" t="s">
        <v>182</v>
      </c>
      <c r="C8" s="10" t="s">
        <v>183</v>
      </c>
      <c r="D8" s="4" t="s">
        <v>85</v>
      </c>
      <c r="E8" s="8" t="s">
        <v>9</v>
      </c>
      <c r="F8" s="12">
        <f t="shared" si="0"/>
        <v>166</v>
      </c>
      <c r="G8" s="8">
        <v>100</v>
      </c>
      <c r="H8" s="8">
        <v>66</v>
      </c>
      <c r="I8" s="8">
        <v>0</v>
      </c>
      <c r="J8" s="6">
        <v>0</v>
      </c>
      <c r="K8" s="42">
        <f t="shared" si="1"/>
        <v>166</v>
      </c>
      <c r="L8" s="42"/>
      <c r="M8" s="14">
        <f t="shared" si="2"/>
        <v>166</v>
      </c>
    </row>
    <row r="9" spans="1:13" x14ac:dyDescent="0.25">
      <c r="A9" s="6">
        <f t="shared" ref="A9" si="3">A8+1</f>
        <v>7</v>
      </c>
      <c r="B9" s="10" t="s">
        <v>331</v>
      </c>
      <c r="C9" s="10" t="s">
        <v>330</v>
      </c>
      <c r="D9" s="10" t="s">
        <v>242</v>
      </c>
      <c r="E9" s="8" t="s">
        <v>9</v>
      </c>
      <c r="F9" s="12">
        <f t="shared" si="0"/>
        <v>86</v>
      </c>
      <c r="G9" s="8">
        <v>0</v>
      </c>
      <c r="H9" s="8">
        <v>31</v>
      </c>
      <c r="I9" s="8">
        <v>0</v>
      </c>
      <c r="J9" s="6">
        <v>55</v>
      </c>
      <c r="K9" s="42">
        <f t="shared" si="1"/>
        <v>86</v>
      </c>
      <c r="L9" s="42">
        <v>75</v>
      </c>
      <c r="M9" s="14">
        <f t="shared" si="2"/>
        <v>161</v>
      </c>
    </row>
    <row r="10" spans="1:13" x14ac:dyDescent="0.25">
      <c r="A10" s="6">
        <v>7</v>
      </c>
      <c r="B10" s="3" t="s">
        <v>51</v>
      </c>
      <c r="C10" s="9" t="s">
        <v>52</v>
      </c>
      <c r="D10" s="5" t="s">
        <v>14</v>
      </c>
      <c r="E10" s="6" t="s">
        <v>9</v>
      </c>
      <c r="F10" s="11">
        <f t="shared" si="0"/>
        <v>152</v>
      </c>
      <c r="G10" s="8">
        <v>90</v>
      </c>
      <c r="H10" s="8">
        <v>0</v>
      </c>
      <c r="I10" s="8">
        <v>0</v>
      </c>
      <c r="J10" s="6">
        <v>62</v>
      </c>
      <c r="K10" s="42">
        <f t="shared" si="1"/>
        <v>152</v>
      </c>
      <c r="L10" s="42"/>
      <c r="M10" s="14">
        <f t="shared" si="2"/>
        <v>152</v>
      </c>
    </row>
    <row r="11" spans="1:13" x14ac:dyDescent="0.25">
      <c r="A11" s="6">
        <v>8</v>
      </c>
      <c r="B11" s="3" t="s">
        <v>11</v>
      </c>
      <c r="C11" s="10" t="s">
        <v>185</v>
      </c>
      <c r="D11" s="5" t="s">
        <v>10</v>
      </c>
      <c r="E11" s="8" t="s">
        <v>9</v>
      </c>
      <c r="F11" s="12">
        <f t="shared" si="0"/>
        <v>143</v>
      </c>
      <c r="G11" s="8">
        <v>75</v>
      </c>
      <c r="H11" s="8">
        <v>42</v>
      </c>
      <c r="I11" s="8">
        <v>0</v>
      </c>
      <c r="J11" s="6">
        <v>26</v>
      </c>
      <c r="K11" s="42">
        <f t="shared" si="1"/>
        <v>143</v>
      </c>
      <c r="L11" s="42"/>
      <c r="M11" s="14">
        <f t="shared" si="2"/>
        <v>143</v>
      </c>
    </row>
    <row r="12" spans="1:13" x14ac:dyDescent="0.25">
      <c r="A12" s="6">
        <v>9</v>
      </c>
      <c r="B12" s="3" t="s">
        <v>187</v>
      </c>
      <c r="C12" s="1" t="s">
        <v>188</v>
      </c>
      <c r="D12" s="4" t="s">
        <v>149</v>
      </c>
      <c r="E12" s="8" t="s">
        <v>9</v>
      </c>
      <c r="F12" s="12">
        <f t="shared" si="0"/>
        <v>136</v>
      </c>
      <c r="G12" s="8">
        <v>66</v>
      </c>
      <c r="H12" s="8">
        <v>70</v>
      </c>
      <c r="I12" s="8">
        <v>0</v>
      </c>
      <c r="J12" s="6">
        <v>0</v>
      </c>
      <c r="K12" s="42">
        <f t="shared" si="1"/>
        <v>136</v>
      </c>
      <c r="L12" s="42"/>
      <c r="M12" s="14">
        <f t="shared" si="2"/>
        <v>136</v>
      </c>
    </row>
    <row r="13" spans="1:13" x14ac:dyDescent="0.25">
      <c r="A13" s="6">
        <f t="shared" ref="A13" si="4">A12+1</f>
        <v>10</v>
      </c>
      <c r="B13" s="10" t="s">
        <v>324</v>
      </c>
      <c r="C13" s="10" t="s">
        <v>323</v>
      </c>
      <c r="D13" s="10" t="s">
        <v>236</v>
      </c>
      <c r="E13" s="8" t="s">
        <v>9</v>
      </c>
      <c r="F13" s="12">
        <f t="shared" si="0"/>
        <v>136</v>
      </c>
      <c r="G13" s="8">
        <v>0</v>
      </c>
      <c r="H13" s="8">
        <v>44</v>
      </c>
      <c r="I13" s="8">
        <v>62</v>
      </c>
      <c r="J13" s="6">
        <v>30</v>
      </c>
      <c r="K13" s="42">
        <f t="shared" si="1"/>
        <v>136</v>
      </c>
      <c r="L13" s="42"/>
      <c r="M13" s="14">
        <f t="shared" si="2"/>
        <v>136</v>
      </c>
    </row>
    <row r="14" spans="1:13" x14ac:dyDescent="0.25">
      <c r="A14" s="6">
        <v>10</v>
      </c>
      <c r="B14" s="3" t="s">
        <v>342</v>
      </c>
      <c r="C14" s="9" t="s">
        <v>330</v>
      </c>
      <c r="D14" s="5" t="s">
        <v>343</v>
      </c>
      <c r="E14" s="8" t="s">
        <v>9</v>
      </c>
      <c r="F14" s="11">
        <f t="shared" si="0"/>
        <v>131</v>
      </c>
      <c r="G14" s="8">
        <v>0</v>
      </c>
      <c r="H14" s="8">
        <v>25</v>
      </c>
      <c r="I14" s="8">
        <v>70</v>
      </c>
      <c r="J14" s="6">
        <v>36</v>
      </c>
      <c r="K14" s="42">
        <f t="shared" si="1"/>
        <v>131</v>
      </c>
      <c r="L14" s="42"/>
      <c r="M14" s="14">
        <f t="shared" si="2"/>
        <v>131</v>
      </c>
    </row>
    <row r="15" spans="1:13" x14ac:dyDescent="0.25">
      <c r="A15" s="6">
        <v>11</v>
      </c>
      <c r="B15" s="10" t="s">
        <v>195</v>
      </c>
      <c r="C15" s="10" t="s">
        <v>196</v>
      </c>
      <c r="D15" s="10" t="s">
        <v>137</v>
      </c>
      <c r="E15" s="8" t="s">
        <v>9</v>
      </c>
      <c r="F15" s="12">
        <f t="shared" si="0"/>
        <v>127</v>
      </c>
      <c r="G15" s="8">
        <v>40</v>
      </c>
      <c r="H15" s="8">
        <v>38</v>
      </c>
      <c r="I15" s="8">
        <v>0</v>
      </c>
      <c r="J15" s="6">
        <v>49</v>
      </c>
      <c r="K15" s="42">
        <f t="shared" si="1"/>
        <v>127</v>
      </c>
      <c r="L15" s="42"/>
      <c r="M15" s="14">
        <f t="shared" si="2"/>
        <v>127</v>
      </c>
    </row>
    <row r="16" spans="1:13" x14ac:dyDescent="0.25">
      <c r="A16" s="6">
        <v>12</v>
      </c>
      <c r="B16" s="3" t="s">
        <v>392</v>
      </c>
      <c r="C16" s="10" t="s">
        <v>393</v>
      </c>
      <c r="D16" s="4" t="s">
        <v>394</v>
      </c>
      <c r="E16" s="8" t="s">
        <v>9</v>
      </c>
      <c r="F16" s="12"/>
      <c r="G16" s="8"/>
      <c r="H16" s="8"/>
      <c r="I16" s="8"/>
      <c r="J16" s="6">
        <v>34</v>
      </c>
      <c r="K16" s="42">
        <f t="shared" si="1"/>
        <v>34</v>
      </c>
      <c r="L16" s="42">
        <v>90</v>
      </c>
      <c r="M16" s="14">
        <f t="shared" si="2"/>
        <v>124</v>
      </c>
    </row>
    <row r="17" spans="1:13" x14ac:dyDescent="0.25">
      <c r="A17" s="6">
        <f t="shared" ref="A17" si="5">A16+1</f>
        <v>13</v>
      </c>
      <c r="B17" s="10" t="s">
        <v>371</v>
      </c>
      <c r="C17" s="10" t="s">
        <v>372</v>
      </c>
      <c r="D17" s="10" t="s">
        <v>217</v>
      </c>
      <c r="E17" s="8" t="s">
        <v>9</v>
      </c>
      <c r="F17" s="12">
        <f>SUM(G17:J17)</f>
        <v>122</v>
      </c>
      <c r="G17" s="8">
        <v>0</v>
      </c>
      <c r="H17" s="8">
        <v>0</v>
      </c>
      <c r="I17" s="8">
        <v>90</v>
      </c>
      <c r="J17" s="6">
        <v>32</v>
      </c>
      <c r="K17" s="42">
        <f t="shared" si="1"/>
        <v>122</v>
      </c>
      <c r="L17" s="42"/>
      <c r="M17" s="14">
        <f t="shared" si="2"/>
        <v>122</v>
      </c>
    </row>
    <row r="18" spans="1:13" x14ac:dyDescent="0.25">
      <c r="A18" s="6">
        <v>13</v>
      </c>
      <c r="B18" s="3" t="s">
        <v>35</v>
      </c>
      <c r="C18" s="7" t="s">
        <v>387</v>
      </c>
      <c r="D18" s="5" t="s">
        <v>388</v>
      </c>
      <c r="E18" s="6" t="s">
        <v>9</v>
      </c>
      <c r="F18" s="11"/>
      <c r="G18" s="8"/>
      <c r="H18" s="8"/>
      <c r="I18" s="8"/>
      <c r="J18" s="6">
        <v>44</v>
      </c>
      <c r="K18" s="42">
        <f t="shared" si="1"/>
        <v>44</v>
      </c>
      <c r="L18" s="42">
        <v>66</v>
      </c>
      <c r="M18" s="14">
        <f t="shared" si="2"/>
        <v>110</v>
      </c>
    </row>
    <row r="19" spans="1:13" x14ac:dyDescent="0.25">
      <c r="A19" s="6">
        <v>14</v>
      </c>
      <c r="B19" s="3" t="s">
        <v>377</v>
      </c>
      <c r="C19" s="10" t="s">
        <v>376</v>
      </c>
      <c r="D19" s="5" t="s">
        <v>375</v>
      </c>
      <c r="E19" s="8" t="s">
        <v>9</v>
      </c>
      <c r="F19" s="12"/>
      <c r="G19" s="8"/>
      <c r="H19" s="8"/>
      <c r="I19" s="8"/>
      <c r="J19" s="6">
        <v>100</v>
      </c>
      <c r="K19" s="42">
        <f t="shared" si="1"/>
        <v>100</v>
      </c>
      <c r="L19" s="42"/>
      <c r="M19" s="14">
        <f t="shared" si="2"/>
        <v>100</v>
      </c>
    </row>
    <row r="20" spans="1:13" x14ac:dyDescent="0.25">
      <c r="A20" s="6">
        <v>15</v>
      </c>
      <c r="B20" s="3" t="s">
        <v>356</v>
      </c>
      <c r="C20" s="10" t="s">
        <v>370</v>
      </c>
      <c r="D20" s="5" t="s">
        <v>225</v>
      </c>
      <c r="E20" s="8" t="s">
        <v>9</v>
      </c>
      <c r="F20" s="12">
        <f t="shared" ref="F20:F25" si="6">SUM(G20:J20)</f>
        <v>100</v>
      </c>
      <c r="G20" s="8">
        <v>0</v>
      </c>
      <c r="H20" s="8">
        <v>0</v>
      </c>
      <c r="I20" s="8">
        <v>100</v>
      </c>
      <c r="J20" s="6">
        <v>0</v>
      </c>
      <c r="K20" s="42">
        <f t="shared" si="1"/>
        <v>100</v>
      </c>
      <c r="L20" s="42"/>
      <c r="M20" s="14">
        <f t="shared" si="2"/>
        <v>100</v>
      </c>
    </row>
    <row r="21" spans="1:13" x14ac:dyDescent="0.25">
      <c r="A21" s="6">
        <f t="shared" ref="A21" si="7">A20+1</f>
        <v>16</v>
      </c>
      <c r="B21" s="3" t="s">
        <v>311</v>
      </c>
      <c r="C21" s="10" t="s">
        <v>310</v>
      </c>
      <c r="D21" s="4" t="s">
        <v>236</v>
      </c>
      <c r="E21" s="8" t="s">
        <v>9</v>
      </c>
      <c r="F21" s="12">
        <f t="shared" si="6"/>
        <v>82</v>
      </c>
      <c r="G21" s="8">
        <v>0</v>
      </c>
      <c r="H21" s="8">
        <v>82</v>
      </c>
      <c r="I21" s="8">
        <v>0</v>
      </c>
      <c r="J21" s="6">
        <v>0</v>
      </c>
      <c r="K21" s="42">
        <f t="shared" si="1"/>
        <v>82</v>
      </c>
      <c r="L21" s="42"/>
      <c r="M21" s="14">
        <f t="shared" si="2"/>
        <v>82</v>
      </c>
    </row>
    <row r="22" spans="1:13" x14ac:dyDescent="0.25">
      <c r="A22" s="6">
        <v>16</v>
      </c>
      <c r="B22" s="3" t="s">
        <v>192</v>
      </c>
      <c r="C22" s="7" t="s">
        <v>193</v>
      </c>
      <c r="D22" s="5" t="s">
        <v>194</v>
      </c>
      <c r="E22" s="6" t="s">
        <v>9</v>
      </c>
      <c r="F22" s="11">
        <f t="shared" si="6"/>
        <v>76</v>
      </c>
      <c r="G22" s="8">
        <v>42</v>
      </c>
      <c r="H22" s="8">
        <v>34</v>
      </c>
      <c r="I22" s="8">
        <v>0</v>
      </c>
      <c r="J22" s="6">
        <v>0</v>
      </c>
      <c r="K22" s="42">
        <f t="shared" si="1"/>
        <v>76</v>
      </c>
      <c r="L22" s="42"/>
      <c r="M22" s="14">
        <f t="shared" si="2"/>
        <v>76</v>
      </c>
    </row>
    <row r="23" spans="1:13" x14ac:dyDescent="0.25">
      <c r="A23" s="6">
        <v>17</v>
      </c>
      <c r="B23" s="3" t="s">
        <v>104</v>
      </c>
      <c r="C23" s="1" t="s">
        <v>25</v>
      </c>
      <c r="D23" s="4" t="s">
        <v>61</v>
      </c>
      <c r="E23" s="8" t="s">
        <v>9</v>
      </c>
      <c r="F23" s="12">
        <f t="shared" si="6"/>
        <v>76</v>
      </c>
      <c r="G23" s="8">
        <v>52</v>
      </c>
      <c r="H23" s="8">
        <v>24</v>
      </c>
      <c r="I23" s="8">
        <v>0</v>
      </c>
      <c r="J23" s="6">
        <v>0</v>
      </c>
      <c r="K23" s="42">
        <f t="shared" si="1"/>
        <v>76</v>
      </c>
      <c r="L23" s="42"/>
      <c r="M23" s="14">
        <f t="shared" si="2"/>
        <v>76</v>
      </c>
    </row>
    <row r="24" spans="1:13" x14ac:dyDescent="0.25">
      <c r="A24" s="6">
        <v>18</v>
      </c>
      <c r="B24" s="3" t="s">
        <v>313</v>
      </c>
      <c r="C24" s="10" t="s">
        <v>312</v>
      </c>
      <c r="D24" s="5" t="s">
        <v>212</v>
      </c>
      <c r="E24" s="8" t="s">
        <v>9</v>
      </c>
      <c r="F24" s="12">
        <f t="shared" si="6"/>
        <v>75</v>
      </c>
      <c r="G24" s="8">
        <v>0</v>
      </c>
      <c r="H24" s="8">
        <v>75</v>
      </c>
      <c r="I24" s="8">
        <v>0</v>
      </c>
      <c r="J24" s="6">
        <v>0</v>
      </c>
      <c r="K24" s="42">
        <f t="shared" si="1"/>
        <v>75</v>
      </c>
      <c r="L24" s="42"/>
      <c r="M24" s="14">
        <f t="shared" si="2"/>
        <v>75</v>
      </c>
    </row>
    <row r="25" spans="1:13" x14ac:dyDescent="0.25">
      <c r="A25" s="6">
        <f t="shared" ref="A25" si="8">A24+1</f>
        <v>19</v>
      </c>
      <c r="B25" s="4" t="s">
        <v>373</v>
      </c>
      <c r="C25" s="4" t="s">
        <v>374</v>
      </c>
      <c r="D25" s="4" t="s">
        <v>14</v>
      </c>
      <c r="E25" s="8" t="s">
        <v>9</v>
      </c>
      <c r="F25" s="12">
        <f t="shared" si="6"/>
        <v>75</v>
      </c>
      <c r="G25" s="8">
        <v>0</v>
      </c>
      <c r="H25" s="8">
        <v>0</v>
      </c>
      <c r="I25" s="8">
        <v>75</v>
      </c>
      <c r="J25" s="6">
        <v>0</v>
      </c>
      <c r="K25" s="42">
        <f t="shared" si="1"/>
        <v>75</v>
      </c>
      <c r="L25" s="42"/>
      <c r="M25" s="14">
        <f t="shared" si="2"/>
        <v>75</v>
      </c>
    </row>
    <row r="26" spans="1:13" x14ac:dyDescent="0.25">
      <c r="A26" s="6">
        <v>19</v>
      </c>
      <c r="B26" s="3" t="s">
        <v>378</v>
      </c>
      <c r="C26" s="7" t="s">
        <v>379</v>
      </c>
      <c r="D26" s="5" t="s">
        <v>271</v>
      </c>
      <c r="E26" s="6" t="s">
        <v>9</v>
      </c>
      <c r="F26" s="11"/>
      <c r="G26" s="8"/>
      <c r="H26" s="8"/>
      <c r="I26" s="8"/>
      <c r="J26" s="6">
        <v>70</v>
      </c>
      <c r="K26" s="42">
        <f t="shared" si="1"/>
        <v>70</v>
      </c>
      <c r="L26" s="42"/>
      <c r="M26" s="14">
        <f t="shared" si="2"/>
        <v>70</v>
      </c>
    </row>
    <row r="27" spans="1:13" x14ac:dyDescent="0.25">
      <c r="A27" s="6">
        <v>20</v>
      </c>
      <c r="B27" s="10" t="s">
        <v>186</v>
      </c>
      <c r="C27" s="10" t="s">
        <v>20</v>
      </c>
      <c r="D27" s="10" t="s">
        <v>58</v>
      </c>
      <c r="E27" s="8" t="s">
        <v>9</v>
      </c>
      <c r="F27" s="12">
        <f>SUM(G27:J27)</f>
        <v>70</v>
      </c>
      <c r="G27" s="8">
        <v>70</v>
      </c>
      <c r="H27" s="8">
        <v>0</v>
      </c>
      <c r="I27" s="8">
        <v>0</v>
      </c>
      <c r="J27" s="6">
        <v>0</v>
      </c>
      <c r="K27" s="42">
        <f t="shared" si="1"/>
        <v>70</v>
      </c>
      <c r="L27" s="42"/>
      <c r="M27" s="14">
        <f t="shared" si="2"/>
        <v>70</v>
      </c>
    </row>
    <row r="28" spans="1:13" x14ac:dyDescent="0.25">
      <c r="A28" s="6">
        <v>21</v>
      </c>
      <c r="B28" s="3" t="s">
        <v>338</v>
      </c>
      <c r="C28" s="10" t="s">
        <v>337</v>
      </c>
      <c r="D28" s="5" t="s">
        <v>264</v>
      </c>
      <c r="E28" s="8" t="s">
        <v>9</v>
      </c>
      <c r="F28" s="12">
        <f>SUM(G28:J28)</f>
        <v>70</v>
      </c>
      <c r="G28" s="8">
        <v>0</v>
      </c>
      <c r="H28" s="8">
        <v>28</v>
      </c>
      <c r="I28" s="8">
        <v>0</v>
      </c>
      <c r="J28" s="6">
        <v>42</v>
      </c>
      <c r="K28" s="42">
        <f t="shared" si="1"/>
        <v>70</v>
      </c>
      <c r="L28" s="42"/>
      <c r="M28" s="14">
        <f t="shared" si="2"/>
        <v>70</v>
      </c>
    </row>
    <row r="29" spans="1:13" x14ac:dyDescent="0.25">
      <c r="A29" s="6">
        <f t="shared" ref="A29" si="9">A28+1</f>
        <v>22</v>
      </c>
      <c r="B29" s="36" t="s">
        <v>483</v>
      </c>
      <c r="C29" s="4" t="s">
        <v>20</v>
      </c>
      <c r="D29" s="50" t="s">
        <v>487</v>
      </c>
      <c r="E29" s="6" t="s">
        <v>9</v>
      </c>
      <c r="F29" s="4"/>
      <c r="G29" s="4"/>
      <c r="H29" s="4"/>
      <c r="I29" s="4"/>
      <c r="J29" s="40"/>
      <c r="K29" s="42"/>
      <c r="L29" s="42">
        <v>70</v>
      </c>
      <c r="M29" s="14">
        <f t="shared" si="2"/>
        <v>70</v>
      </c>
    </row>
    <row r="30" spans="1:13" x14ac:dyDescent="0.25">
      <c r="A30" s="6">
        <v>22</v>
      </c>
      <c r="B30" s="10" t="s">
        <v>380</v>
      </c>
      <c r="C30" s="10" t="s">
        <v>381</v>
      </c>
      <c r="D30" s="10" t="s">
        <v>239</v>
      </c>
      <c r="E30" s="8" t="s">
        <v>9</v>
      </c>
      <c r="F30" s="12"/>
      <c r="G30" s="8"/>
      <c r="H30" s="8"/>
      <c r="I30" s="8"/>
      <c r="J30" s="6">
        <v>66</v>
      </c>
      <c r="K30" s="42">
        <f t="shared" ref="K30:K51" si="10">IF(COUNT(G30:J30)&lt;4,SUM(G30:J30),SUM(G30:J30)-(MIN(G30:J30)))</f>
        <v>66</v>
      </c>
      <c r="L30" s="42"/>
      <c r="M30" s="14">
        <f t="shared" si="2"/>
        <v>66</v>
      </c>
    </row>
    <row r="31" spans="1:13" x14ac:dyDescent="0.25">
      <c r="A31" s="6">
        <v>23</v>
      </c>
      <c r="B31" s="4" t="s">
        <v>315</v>
      </c>
      <c r="C31" s="4" t="s">
        <v>314</v>
      </c>
      <c r="D31" s="4" t="s">
        <v>271</v>
      </c>
      <c r="E31" s="8" t="s">
        <v>9</v>
      </c>
      <c r="F31" s="12">
        <f>SUM(G31:J31)</f>
        <v>62</v>
      </c>
      <c r="G31" s="8">
        <v>0</v>
      </c>
      <c r="H31" s="8">
        <v>62</v>
      </c>
      <c r="I31" s="8">
        <v>0</v>
      </c>
      <c r="J31" s="6">
        <v>0</v>
      </c>
      <c r="K31" s="42">
        <f t="shared" si="10"/>
        <v>62</v>
      </c>
      <c r="L31" s="42"/>
      <c r="M31" s="14">
        <f t="shared" si="2"/>
        <v>62</v>
      </c>
    </row>
    <row r="32" spans="1:13" x14ac:dyDescent="0.25">
      <c r="A32" s="6">
        <v>24</v>
      </c>
      <c r="B32" s="3" t="s">
        <v>24</v>
      </c>
      <c r="C32" s="9" t="s">
        <v>25</v>
      </c>
      <c r="D32" s="5" t="s">
        <v>17</v>
      </c>
      <c r="E32" s="6" t="s">
        <v>9</v>
      </c>
      <c r="F32" s="11">
        <f>SUM(G32:J32)</f>
        <v>58</v>
      </c>
      <c r="G32" s="8">
        <v>58</v>
      </c>
      <c r="H32" s="8">
        <v>0</v>
      </c>
      <c r="I32" s="8">
        <v>0</v>
      </c>
      <c r="J32" s="6">
        <v>0</v>
      </c>
      <c r="K32" s="42">
        <f t="shared" si="10"/>
        <v>58</v>
      </c>
      <c r="L32" s="42"/>
      <c r="M32" s="14">
        <f t="shared" si="2"/>
        <v>58</v>
      </c>
    </row>
    <row r="33" spans="1:13" x14ac:dyDescent="0.25">
      <c r="A33" s="6">
        <f t="shared" ref="A33" si="11">A32+1</f>
        <v>25</v>
      </c>
      <c r="B33" s="3" t="s">
        <v>382</v>
      </c>
      <c r="C33" s="1" t="s">
        <v>383</v>
      </c>
      <c r="D33" s="4" t="s">
        <v>384</v>
      </c>
      <c r="E33" s="8" t="s">
        <v>9</v>
      </c>
      <c r="F33" s="12"/>
      <c r="G33" s="8"/>
      <c r="H33" s="8"/>
      <c r="I33" s="8"/>
      <c r="J33" s="6">
        <v>58</v>
      </c>
      <c r="K33" s="42">
        <f t="shared" si="10"/>
        <v>58</v>
      </c>
      <c r="L33" s="42"/>
      <c r="M33" s="14">
        <f t="shared" si="2"/>
        <v>58</v>
      </c>
    </row>
    <row r="34" spans="1:13" x14ac:dyDescent="0.25">
      <c r="A34" s="6">
        <v>25</v>
      </c>
      <c r="B34" s="3" t="s">
        <v>335</v>
      </c>
      <c r="C34" s="7" t="s">
        <v>334</v>
      </c>
      <c r="D34" s="5" t="s">
        <v>336</v>
      </c>
      <c r="E34" s="8" t="s">
        <v>9</v>
      </c>
      <c r="F34" s="11">
        <f>SUM(G34:J34)</f>
        <v>57</v>
      </c>
      <c r="G34" s="8">
        <v>0</v>
      </c>
      <c r="H34" s="8">
        <v>29</v>
      </c>
      <c r="I34" s="8">
        <v>0</v>
      </c>
      <c r="J34" s="6">
        <v>28</v>
      </c>
      <c r="K34" s="42">
        <f t="shared" si="10"/>
        <v>57</v>
      </c>
      <c r="L34" s="42"/>
      <c r="M34" s="14">
        <f t="shared" ref="M34:M65" si="12">SUM(K34)+L34</f>
        <v>57</v>
      </c>
    </row>
    <row r="35" spans="1:13" x14ac:dyDescent="0.25">
      <c r="A35" s="6">
        <v>26</v>
      </c>
      <c r="B35" s="3" t="s">
        <v>317</v>
      </c>
      <c r="C35" s="10" t="s">
        <v>316</v>
      </c>
      <c r="D35" s="4" t="s">
        <v>318</v>
      </c>
      <c r="E35" s="8" t="s">
        <v>9</v>
      </c>
      <c r="F35" s="12">
        <f>SUM(G35:J35)</f>
        <v>55</v>
      </c>
      <c r="G35" s="8">
        <v>0</v>
      </c>
      <c r="H35" s="8">
        <v>55</v>
      </c>
      <c r="I35" s="8">
        <v>0</v>
      </c>
      <c r="J35" s="6">
        <v>0</v>
      </c>
      <c r="K35" s="42">
        <f t="shared" si="10"/>
        <v>55</v>
      </c>
      <c r="L35" s="42"/>
      <c r="M35" s="14">
        <f t="shared" si="12"/>
        <v>55</v>
      </c>
    </row>
    <row r="36" spans="1:13" x14ac:dyDescent="0.25">
      <c r="A36" s="6">
        <v>27</v>
      </c>
      <c r="B36" s="3" t="s">
        <v>385</v>
      </c>
      <c r="C36" s="10" t="s">
        <v>386</v>
      </c>
      <c r="D36" s="5" t="s">
        <v>239</v>
      </c>
      <c r="E36" s="8" t="s">
        <v>9</v>
      </c>
      <c r="F36" s="12"/>
      <c r="G36" s="8"/>
      <c r="H36" s="8"/>
      <c r="I36" s="8"/>
      <c r="J36" s="6">
        <v>52</v>
      </c>
      <c r="K36" s="42">
        <f t="shared" si="10"/>
        <v>52</v>
      </c>
      <c r="L36" s="42"/>
      <c r="M36" s="14">
        <f t="shared" si="12"/>
        <v>52</v>
      </c>
    </row>
    <row r="37" spans="1:13" ht="16.5" customHeight="1" x14ac:dyDescent="0.25">
      <c r="A37" s="6">
        <f t="shared" ref="A37" si="13">A36+1</f>
        <v>28</v>
      </c>
      <c r="B37" s="10" t="s">
        <v>229</v>
      </c>
      <c r="C37" s="10" t="s">
        <v>319</v>
      </c>
      <c r="D37" s="10" t="s">
        <v>230</v>
      </c>
      <c r="E37" s="8" t="s">
        <v>9</v>
      </c>
      <c r="F37" s="12">
        <f>SUM(G37:J37)</f>
        <v>52</v>
      </c>
      <c r="G37" s="8">
        <v>0</v>
      </c>
      <c r="H37" s="8">
        <v>52</v>
      </c>
      <c r="I37" s="8">
        <v>0</v>
      </c>
      <c r="J37" s="6">
        <v>0</v>
      </c>
      <c r="K37" s="42">
        <f t="shared" si="10"/>
        <v>52</v>
      </c>
      <c r="L37" s="42"/>
      <c r="M37" s="14">
        <f t="shared" si="12"/>
        <v>52</v>
      </c>
    </row>
    <row r="38" spans="1:13" x14ac:dyDescent="0.25">
      <c r="A38" s="6">
        <v>28</v>
      </c>
      <c r="B38" s="3" t="s">
        <v>321</v>
      </c>
      <c r="C38" s="7" t="s">
        <v>320</v>
      </c>
      <c r="D38" s="5" t="s">
        <v>322</v>
      </c>
      <c r="E38" s="6" t="s">
        <v>9</v>
      </c>
      <c r="F38" s="11">
        <f>SUM(G38:J38)</f>
        <v>49</v>
      </c>
      <c r="G38" s="8">
        <v>0</v>
      </c>
      <c r="H38" s="8">
        <v>49</v>
      </c>
      <c r="I38" s="8">
        <v>0</v>
      </c>
      <c r="J38" s="6">
        <v>0</v>
      </c>
      <c r="K38" s="42">
        <f t="shared" si="10"/>
        <v>49</v>
      </c>
      <c r="L38" s="42"/>
      <c r="M38" s="14">
        <f t="shared" si="12"/>
        <v>49</v>
      </c>
    </row>
    <row r="39" spans="1:13" x14ac:dyDescent="0.25">
      <c r="A39" s="6">
        <v>29</v>
      </c>
      <c r="B39" s="3" t="s">
        <v>160</v>
      </c>
      <c r="C39" s="1" t="s">
        <v>38</v>
      </c>
      <c r="D39" s="4" t="s">
        <v>86</v>
      </c>
      <c r="E39" s="8" t="s">
        <v>9</v>
      </c>
      <c r="F39" s="12">
        <f>SUM(G39:J39)</f>
        <v>46</v>
      </c>
      <c r="G39" s="8">
        <v>46</v>
      </c>
      <c r="H39" s="8">
        <v>0</v>
      </c>
      <c r="I39" s="8">
        <v>0</v>
      </c>
      <c r="J39" s="6">
        <v>0</v>
      </c>
      <c r="K39" s="42">
        <f t="shared" si="10"/>
        <v>46</v>
      </c>
      <c r="L39" s="42"/>
      <c r="M39" s="14">
        <f t="shared" si="12"/>
        <v>46</v>
      </c>
    </row>
    <row r="40" spans="1:13" x14ac:dyDescent="0.25">
      <c r="A40" s="6">
        <v>30</v>
      </c>
      <c r="B40" s="4" t="s">
        <v>327</v>
      </c>
      <c r="C40" s="4" t="s">
        <v>326</v>
      </c>
      <c r="D40" s="4" t="s">
        <v>318</v>
      </c>
      <c r="E40" s="8" t="s">
        <v>9</v>
      </c>
      <c r="F40" s="12">
        <f>SUM(G40:J40)</f>
        <v>40</v>
      </c>
      <c r="G40" s="8">
        <v>0</v>
      </c>
      <c r="H40" s="8">
        <v>40</v>
      </c>
      <c r="I40" s="8">
        <v>0</v>
      </c>
      <c r="J40" s="6">
        <v>0</v>
      </c>
      <c r="K40" s="42">
        <f t="shared" si="10"/>
        <v>40</v>
      </c>
      <c r="L40" s="42"/>
      <c r="M40" s="14">
        <f t="shared" si="12"/>
        <v>40</v>
      </c>
    </row>
    <row r="41" spans="1:13" x14ac:dyDescent="0.25">
      <c r="A41" s="6">
        <f t="shared" ref="A41" si="14">A40+1</f>
        <v>31</v>
      </c>
      <c r="B41" s="10" t="s">
        <v>389</v>
      </c>
      <c r="C41" s="10" t="s">
        <v>390</v>
      </c>
      <c r="D41" s="10" t="s">
        <v>391</v>
      </c>
      <c r="E41" s="8" t="s">
        <v>9</v>
      </c>
      <c r="F41" s="12"/>
      <c r="G41" s="8"/>
      <c r="H41" s="8"/>
      <c r="I41" s="8"/>
      <c r="J41" s="6">
        <v>38</v>
      </c>
      <c r="K41" s="42">
        <f t="shared" si="10"/>
        <v>38</v>
      </c>
      <c r="L41" s="42"/>
      <c r="M41" s="14">
        <f t="shared" si="12"/>
        <v>38</v>
      </c>
    </row>
    <row r="42" spans="1:13" x14ac:dyDescent="0.25">
      <c r="A42" s="6">
        <v>31</v>
      </c>
      <c r="B42" s="3" t="s">
        <v>329</v>
      </c>
      <c r="C42" s="10" t="s">
        <v>328</v>
      </c>
      <c r="D42" s="4" t="s">
        <v>217</v>
      </c>
      <c r="E42" s="8" t="s">
        <v>9</v>
      </c>
      <c r="F42" s="12">
        <f t="shared" ref="F42:F50" si="15">SUM(G42:J42)</f>
        <v>32</v>
      </c>
      <c r="G42" s="8">
        <v>0</v>
      </c>
      <c r="H42" s="8">
        <v>32</v>
      </c>
      <c r="I42" s="8">
        <v>0</v>
      </c>
      <c r="J42" s="6">
        <v>0</v>
      </c>
      <c r="K42" s="42">
        <f t="shared" si="10"/>
        <v>32</v>
      </c>
      <c r="L42" s="42"/>
      <c r="M42" s="14">
        <f t="shared" si="12"/>
        <v>32</v>
      </c>
    </row>
    <row r="43" spans="1:13" x14ac:dyDescent="0.25">
      <c r="A43" s="6">
        <v>32</v>
      </c>
      <c r="B43" s="3" t="s">
        <v>333</v>
      </c>
      <c r="C43" s="1" t="s">
        <v>332</v>
      </c>
      <c r="D43" s="4" t="s">
        <v>236</v>
      </c>
      <c r="E43" s="8" t="s">
        <v>9</v>
      </c>
      <c r="F43" s="12">
        <f t="shared" si="15"/>
        <v>30</v>
      </c>
      <c r="G43" s="8">
        <v>0</v>
      </c>
      <c r="H43" s="8">
        <v>30</v>
      </c>
      <c r="I43" s="8">
        <v>0</v>
      </c>
      <c r="J43" s="6">
        <v>0</v>
      </c>
      <c r="K43" s="42">
        <f t="shared" si="10"/>
        <v>30</v>
      </c>
      <c r="L43" s="42"/>
      <c r="M43" s="14">
        <f t="shared" si="12"/>
        <v>30</v>
      </c>
    </row>
    <row r="44" spans="1:13" x14ac:dyDescent="0.25">
      <c r="A44" s="6">
        <v>33</v>
      </c>
      <c r="B44" s="10" t="s">
        <v>340</v>
      </c>
      <c r="C44" s="10" t="s">
        <v>339</v>
      </c>
      <c r="D44" s="10" t="s">
        <v>282</v>
      </c>
      <c r="E44" s="8" t="s">
        <v>9</v>
      </c>
      <c r="F44" s="12">
        <f t="shared" si="15"/>
        <v>28</v>
      </c>
      <c r="G44" s="8">
        <v>0</v>
      </c>
      <c r="H44" s="8">
        <v>28</v>
      </c>
      <c r="I44" s="8">
        <v>0</v>
      </c>
      <c r="J44" s="6">
        <v>0</v>
      </c>
      <c r="K44" s="42">
        <f t="shared" si="10"/>
        <v>28</v>
      </c>
      <c r="L44" s="42"/>
      <c r="M44" s="14">
        <f t="shared" si="12"/>
        <v>28</v>
      </c>
    </row>
    <row r="45" spans="1:13" x14ac:dyDescent="0.25">
      <c r="A45" s="6">
        <f t="shared" ref="A45" si="16">A44+1</f>
        <v>34</v>
      </c>
      <c r="B45" s="4" t="s">
        <v>153</v>
      </c>
      <c r="C45" s="4" t="s">
        <v>341</v>
      </c>
      <c r="D45" s="4" t="s">
        <v>236</v>
      </c>
      <c r="E45" s="8" t="s">
        <v>9</v>
      </c>
      <c r="F45" s="12">
        <f t="shared" si="15"/>
        <v>26</v>
      </c>
      <c r="G45" s="8">
        <v>0</v>
      </c>
      <c r="H45" s="8">
        <v>26</v>
      </c>
      <c r="I45" s="8">
        <v>0</v>
      </c>
      <c r="J45" s="6">
        <v>0</v>
      </c>
      <c r="K45" s="42">
        <f t="shared" si="10"/>
        <v>26</v>
      </c>
      <c r="L45" s="42"/>
      <c r="M45" s="14">
        <f t="shared" si="12"/>
        <v>26</v>
      </c>
    </row>
    <row r="46" spans="1:13" x14ac:dyDescent="0.25">
      <c r="A46" s="6">
        <v>34</v>
      </c>
      <c r="B46" s="3" t="s">
        <v>345</v>
      </c>
      <c r="C46" s="10" t="s">
        <v>344</v>
      </c>
      <c r="D46" s="4" t="s">
        <v>169</v>
      </c>
      <c r="E46" s="8" t="s">
        <v>325</v>
      </c>
      <c r="F46" s="12">
        <f t="shared" si="15"/>
        <v>23</v>
      </c>
      <c r="G46" s="8">
        <v>0</v>
      </c>
      <c r="H46" s="8">
        <v>23</v>
      </c>
      <c r="I46" s="8">
        <v>0</v>
      </c>
      <c r="J46" s="6">
        <v>0</v>
      </c>
      <c r="K46" s="42">
        <f t="shared" si="10"/>
        <v>23</v>
      </c>
      <c r="L46" s="42"/>
      <c r="M46" s="14">
        <f t="shared" si="12"/>
        <v>23</v>
      </c>
    </row>
    <row r="47" spans="1:13" x14ac:dyDescent="0.25">
      <c r="A47" s="6">
        <v>35</v>
      </c>
      <c r="B47" s="10" t="s">
        <v>347</v>
      </c>
      <c r="C47" s="10" t="s">
        <v>346</v>
      </c>
      <c r="D47" s="10" t="s">
        <v>348</v>
      </c>
      <c r="E47" s="8" t="s">
        <v>9</v>
      </c>
      <c r="F47" s="12">
        <f t="shared" si="15"/>
        <v>22</v>
      </c>
      <c r="G47" s="8">
        <v>0</v>
      </c>
      <c r="H47" s="8">
        <v>22</v>
      </c>
      <c r="I47" s="8">
        <v>0</v>
      </c>
      <c r="J47" s="6">
        <v>0</v>
      </c>
      <c r="K47" s="42">
        <f t="shared" si="10"/>
        <v>22</v>
      </c>
      <c r="L47" s="42"/>
      <c r="M47" s="14">
        <f t="shared" si="12"/>
        <v>22</v>
      </c>
    </row>
    <row r="48" spans="1:13" x14ac:dyDescent="0.25">
      <c r="A48" s="6">
        <v>36</v>
      </c>
      <c r="B48" s="3" t="s">
        <v>92</v>
      </c>
      <c r="C48" s="9" t="s">
        <v>395</v>
      </c>
      <c r="D48" s="5" t="s">
        <v>391</v>
      </c>
      <c r="E48" s="8" t="s">
        <v>9</v>
      </c>
      <c r="F48" s="11">
        <f t="shared" si="15"/>
        <v>22</v>
      </c>
      <c r="G48" s="8">
        <v>0</v>
      </c>
      <c r="H48" s="8">
        <v>0</v>
      </c>
      <c r="I48" s="8">
        <v>0</v>
      </c>
      <c r="J48" s="6">
        <v>22</v>
      </c>
      <c r="K48" s="42">
        <f t="shared" si="10"/>
        <v>22</v>
      </c>
      <c r="L48" s="42"/>
      <c r="M48" s="14">
        <f t="shared" si="12"/>
        <v>22</v>
      </c>
    </row>
    <row r="49" spans="1:13" x14ac:dyDescent="0.25">
      <c r="A49" s="6">
        <f t="shared" ref="A49" si="17">A48+1</f>
        <v>37</v>
      </c>
      <c r="B49" s="3" t="s">
        <v>350</v>
      </c>
      <c r="C49" s="1" t="s">
        <v>349</v>
      </c>
      <c r="D49" s="4" t="s">
        <v>348</v>
      </c>
      <c r="E49" s="8" t="s">
        <v>9</v>
      </c>
      <c r="F49" s="12">
        <f t="shared" si="15"/>
        <v>21</v>
      </c>
      <c r="G49" s="8">
        <v>0</v>
      </c>
      <c r="H49" s="8">
        <v>21</v>
      </c>
      <c r="I49" s="8">
        <v>0</v>
      </c>
      <c r="J49" s="6">
        <v>0</v>
      </c>
      <c r="K49" s="42">
        <f t="shared" si="10"/>
        <v>21</v>
      </c>
      <c r="L49" s="42"/>
      <c r="M49" s="14">
        <f t="shared" si="12"/>
        <v>21</v>
      </c>
    </row>
    <row r="50" spans="1:13" x14ac:dyDescent="0.25">
      <c r="A50" s="6">
        <v>37</v>
      </c>
      <c r="B50" s="3" t="s">
        <v>352</v>
      </c>
      <c r="C50" s="7" t="s">
        <v>351</v>
      </c>
      <c r="D50" s="5" t="s">
        <v>212</v>
      </c>
      <c r="E50" s="8" t="s">
        <v>9</v>
      </c>
      <c r="F50" s="11">
        <f t="shared" si="15"/>
        <v>20</v>
      </c>
      <c r="G50" s="8">
        <v>0</v>
      </c>
      <c r="H50" s="8">
        <v>20</v>
      </c>
      <c r="I50" s="8">
        <v>0</v>
      </c>
      <c r="J50" s="6">
        <v>0</v>
      </c>
      <c r="K50" s="42">
        <f t="shared" si="10"/>
        <v>20</v>
      </c>
      <c r="L50" s="42"/>
      <c r="M50" s="14">
        <f t="shared" si="12"/>
        <v>20</v>
      </c>
    </row>
    <row r="51" spans="1:13" x14ac:dyDescent="0.25">
      <c r="A51" s="6">
        <v>38</v>
      </c>
      <c r="B51" s="3" t="s">
        <v>396</v>
      </c>
      <c r="C51" s="7" t="s">
        <v>397</v>
      </c>
      <c r="D51" s="5" t="s">
        <v>391</v>
      </c>
      <c r="E51" s="6" t="s">
        <v>9</v>
      </c>
      <c r="F51" s="11"/>
      <c r="G51" s="8"/>
      <c r="H51" s="8"/>
      <c r="I51" s="8"/>
      <c r="J51" s="6">
        <v>20</v>
      </c>
      <c r="K51" s="42">
        <f t="shared" si="10"/>
        <v>20</v>
      </c>
      <c r="L51" s="42"/>
      <c r="M51" s="14">
        <f t="shared" si="12"/>
        <v>20</v>
      </c>
    </row>
    <row r="52" spans="1:13" x14ac:dyDescent="0.25">
      <c r="F52"/>
    </row>
    <row r="53" spans="1:13" x14ac:dyDescent="0.25">
      <c r="F53"/>
    </row>
    <row r="54" spans="1:13" x14ac:dyDescent="0.25">
      <c r="F54"/>
    </row>
    <row r="55" spans="1:13" x14ac:dyDescent="0.25">
      <c r="F55"/>
    </row>
    <row r="56" spans="1:13" x14ac:dyDescent="0.25">
      <c r="F56"/>
    </row>
    <row r="57" spans="1:13" x14ac:dyDescent="0.25">
      <c r="F57"/>
    </row>
    <row r="58" spans="1:13" x14ac:dyDescent="0.25">
      <c r="F58"/>
    </row>
    <row r="59" spans="1:13" x14ac:dyDescent="0.25">
      <c r="F59"/>
    </row>
    <row r="60" spans="1:13" x14ac:dyDescent="0.25">
      <c r="F60"/>
    </row>
    <row r="61" spans="1:13" x14ac:dyDescent="0.25">
      <c r="F61"/>
    </row>
    <row r="62" spans="1:13" x14ac:dyDescent="0.25">
      <c r="F62"/>
    </row>
    <row r="63" spans="1:13" x14ac:dyDescent="0.25">
      <c r="F63"/>
    </row>
    <row r="64" spans="1:13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</sheetData>
  <autoFilter ref="A1:K115" xr:uid="{04D08F69-2E2C-4D2B-AA65-E78A8E39B5E9}">
    <sortState xmlns:xlrd2="http://schemas.microsoft.com/office/spreadsheetml/2017/richdata2" ref="A2:K115">
      <sortCondition descending="1" ref="K1:K115"/>
    </sortState>
  </autoFilter>
  <sortState xmlns:xlrd2="http://schemas.microsoft.com/office/spreadsheetml/2017/richdata2" ref="A2:M115">
    <sortCondition descending="1" ref="M2:M115"/>
  </sortState>
  <phoneticPr fontId="9" type="noConversion"/>
  <pageMargins left="0.31496062992125984" right="0.31496062992125984" top="0.35433070866141736" bottom="0.35433070866141736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2"/>
  <sheetViews>
    <sheetView tabSelected="1" topLeftCell="A8" zoomScaleNormal="100" workbookViewId="0">
      <selection activeCell="A43" sqref="A43"/>
    </sheetView>
  </sheetViews>
  <sheetFormatPr baseColWidth="10" defaultColWidth="11.42578125" defaultRowHeight="15" x14ac:dyDescent="0.25"/>
  <cols>
    <col min="1" max="1" width="6.28515625" customWidth="1"/>
    <col min="2" max="2" width="14.85546875" customWidth="1"/>
    <col min="3" max="3" width="16.28515625" customWidth="1"/>
    <col min="4" max="4" width="14.7109375" customWidth="1"/>
    <col min="5" max="5" width="6.85546875" customWidth="1"/>
    <col min="6" max="6" width="7.5703125" style="2" hidden="1" customWidth="1"/>
    <col min="7" max="7" width="4.7109375" customWidth="1"/>
    <col min="8" max="8" width="5" customWidth="1"/>
    <col min="9" max="9" width="4.7109375" customWidth="1"/>
    <col min="10" max="10" width="4.42578125" style="13" customWidth="1"/>
    <col min="11" max="11" width="10.42578125" style="2" customWidth="1"/>
    <col min="12" max="12" width="5" style="2" customWidth="1"/>
    <col min="13" max="13" width="11.42578125" style="2"/>
  </cols>
  <sheetData>
    <row r="1" spans="1:13" s="2" customFormat="1" ht="30" x14ac:dyDescent="0.25">
      <c r="A1" s="51" t="s">
        <v>0</v>
      </c>
      <c r="B1" s="52" t="s">
        <v>1</v>
      </c>
      <c r="C1" s="52" t="s">
        <v>2</v>
      </c>
      <c r="D1" s="52" t="s">
        <v>3</v>
      </c>
      <c r="E1" s="51" t="s">
        <v>4</v>
      </c>
      <c r="F1" s="53" t="s">
        <v>30</v>
      </c>
      <c r="G1" s="15">
        <v>1</v>
      </c>
      <c r="H1" s="15">
        <v>2</v>
      </c>
      <c r="I1" s="15">
        <v>3</v>
      </c>
      <c r="J1" s="41">
        <v>4</v>
      </c>
      <c r="K1" s="54" t="s">
        <v>445</v>
      </c>
      <c r="L1" s="42">
        <v>5</v>
      </c>
      <c r="M1" s="14" t="s">
        <v>484</v>
      </c>
    </row>
    <row r="2" spans="1:13" x14ac:dyDescent="0.25">
      <c r="A2" s="8">
        <v>1</v>
      </c>
      <c r="B2" s="3" t="s">
        <v>95</v>
      </c>
      <c r="C2" s="10" t="s">
        <v>96</v>
      </c>
      <c r="D2" s="5" t="s">
        <v>97</v>
      </c>
      <c r="E2" s="8" t="s">
        <v>8</v>
      </c>
      <c r="F2" s="12">
        <f>SUM(G2:J2)</f>
        <v>220</v>
      </c>
      <c r="G2" s="8">
        <v>62</v>
      </c>
      <c r="H2" s="8">
        <v>0</v>
      </c>
      <c r="I2" s="8">
        <v>100</v>
      </c>
      <c r="J2" s="6">
        <v>58</v>
      </c>
      <c r="K2" s="42">
        <f>IF(COUNT(G2:J2)&lt;4,SUM(G2:J2),SUM(G2:J2)-(MIN(G2:J2)))</f>
        <v>220</v>
      </c>
      <c r="L2" s="42">
        <v>82</v>
      </c>
      <c r="M2" s="14">
        <f>SUM(K2)+L2</f>
        <v>302</v>
      </c>
    </row>
    <row r="3" spans="1:13" x14ac:dyDescent="0.25">
      <c r="A3" s="8">
        <v>2</v>
      </c>
      <c r="B3" s="3" t="s">
        <v>88</v>
      </c>
      <c r="C3" s="1" t="s">
        <v>89</v>
      </c>
      <c r="D3" s="5" t="s">
        <v>85</v>
      </c>
      <c r="E3" s="8" t="s">
        <v>8</v>
      </c>
      <c r="F3" s="12">
        <f>SUM(G3:J3)</f>
        <v>224</v>
      </c>
      <c r="G3" s="8">
        <v>90</v>
      </c>
      <c r="H3" s="8">
        <v>0</v>
      </c>
      <c r="I3" s="8">
        <v>82</v>
      </c>
      <c r="J3" s="6">
        <v>52</v>
      </c>
      <c r="K3" s="42">
        <f>IF(COUNT(G3:J3)&lt;4,SUM(G3:J3),SUM(G3:J3)-(MIN(G3:J3)))</f>
        <v>224</v>
      </c>
      <c r="L3" s="42">
        <v>75</v>
      </c>
      <c r="M3" s="14">
        <f>SUM(K3)+L3</f>
        <v>299</v>
      </c>
    </row>
    <row r="4" spans="1:13" x14ac:dyDescent="0.25">
      <c r="A4" s="8">
        <v>3</v>
      </c>
      <c r="B4" s="1" t="s">
        <v>100</v>
      </c>
      <c r="C4" s="1" t="s">
        <v>101</v>
      </c>
      <c r="D4" s="1" t="s">
        <v>85</v>
      </c>
      <c r="E4" s="8" t="s">
        <v>8</v>
      </c>
      <c r="F4" s="12">
        <f>SUM(G4:J4)</f>
        <v>195</v>
      </c>
      <c r="G4" s="8">
        <v>55</v>
      </c>
      <c r="H4" s="8">
        <v>46</v>
      </c>
      <c r="I4" s="8">
        <v>66</v>
      </c>
      <c r="J4" s="6">
        <v>28</v>
      </c>
      <c r="K4" s="42">
        <f>IF(COUNT(G4:J4)&lt;4,SUM(G4:J4),SUM(G4:J4)-(MIN(G4:J4)))</f>
        <v>167</v>
      </c>
      <c r="L4" s="42">
        <v>58</v>
      </c>
      <c r="M4" s="14">
        <f>SUM(K4)+L4</f>
        <v>225</v>
      </c>
    </row>
    <row r="5" spans="1:13" x14ac:dyDescent="0.25">
      <c r="A5" s="8">
        <f>A4+1</f>
        <v>4</v>
      </c>
      <c r="B5" s="3" t="s">
        <v>235</v>
      </c>
      <c r="C5" s="1" t="s">
        <v>234</v>
      </c>
      <c r="D5" s="5" t="s">
        <v>236</v>
      </c>
      <c r="E5" s="8" t="s">
        <v>8</v>
      </c>
      <c r="F5" s="12">
        <f>SUM(G5:J5)</f>
        <v>190</v>
      </c>
      <c r="G5" s="8">
        <v>0</v>
      </c>
      <c r="H5" s="8">
        <v>90</v>
      </c>
      <c r="I5" s="8">
        <v>0</v>
      </c>
      <c r="J5" s="6">
        <v>100</v>
      </c>
      <c r="K5" s="42">
        <f>IF(COUNT(G5:J5)&lt;4,SUM(G5:J5),SUM(G5:J5)-(MIN(G5:J5)))</f>
        <v>190</v>
      </c>
      <c r="L5" s="42"/>
      <c r="M5" s="14">
        <f>SUM(K5)+L5</f>
        <v>190</v>
      </c>
    </row>
    <row r="6" spans="1:13" x14ac:dyDescent="0.25">
      <c r="A6" s="8">
        <v>5</v>
      </c>
      <c r="B6" s="1" t="s">
        <v>232</v>
      </c>
      <c r="C6" s="1" t="s">
        <v>231</v>
      </c>
      <c r="D6" s="1" t="s">
        <v>233</v>
      </c>
      <c r="E6" s="8" t="s">
        <v>8</v>
      </c>
      <c r="F6" s="12">
        <f>SUM(G6:J6)</f>
        <v>175</v>
      </c>
      <c r="G6" s="8">
        <v>0</v>
      </c>
      <c r="H6" s="8">
        <v>100</v>
      </c>
      <c r="I6" s="8">
        <v>0</v>
      </c>
      <c r="J6" s="6">
        <v>75</v>
      </c>
      <c r="K6" s="42">
        <f>IF(COUNT(G6:J6)&lt;4,SUM(G6:J6),SUM(G6:J6)-(MIN(G6:J6)))</f>
        <v>175</v>
      </c>
      <c r="L6" s="42"/>
      <c r="M6" s="14">
        <f>SUM(K6)+L6</f>
        <v>175</v>
      </c>
    </row>
    <row r="7" spans="1:13" x14ac:dyDescent="0.25">
      <c r="A7" s="8">
        <v>6</v>
      </c>
      <c r="B7" s="1" t="s">
        <v>238</v>
      </c>
      <c r="C7" s="1" t="s">
        <v>237</v>
      </c>
      <c r="D7" s="1" t="s">
        <v>239</v>
      </c>
      <c r="E7" s="8" t="s">
        <v>8</v>
      </c>
      <c r="F7" s="12">
        <f>SUM(G7:J7)</f>
        <v>172</v>
      </c>
      <c r="G7" s="8">
        <v>0</v>
      </c>
      <c r="H7" s="8">
        <v>82</v>
      </c>
      <c r="I7" s="8">
        <v>0</v>
      </c>
      <c r="J7" s="6">
        <v>90</v>
      </c>
      <c r="K7" s="42">
        <f>IF(COUNT(G7:J7)&lt;4,SUM(G7:J7),SUM(G7:J7)-(MIN(G7:J7)))</f>
        <v>172</v>
      </c>
      <c r="L7" s="42"/>
      <c r="M7" s="14">
        <f>SUM(K7)+L7</f>
        <v>172</v>
      </c>
    </row>
    <row r="8" spans="1:13" x14ac:dyDescent="0.25">
      <c r="A8" s="8">
        <v>7</v>
      </c>
      <c r="B8" s="1" t="s">
        <v>75</v>
      </c>
      <c r="C8" s="1" t="s">
        <v>243</v>
      </c>
      <c r="D8" s="1" t="s">
        <v>242</v>
      </c>
      <c r="E8" s="8" t="s">
        <v>8</v>
      </c>
      <c r="F8" s="12">
        <f>SUM(G8:J8)</f>
        <v>100</v>
      </c>
      <c r="G8" s="8">
        <v>0</v>
      </c>
      <c r="H8" s="8">
        <v>66</v>
      </c>
      <c r="I8" s="8">
        <v>0</v>
      </c>
      <c r="J8" s="6">
        <v>34</v>
      </c>
      <c r="K8" s="42">
        <f>IF(COUNT(G8:J8)&lt;4,SUM(G8:J8),SUM(G8:J8)-(MIN(G8:J8)))</f>
        <v>100</v>
      </c>
      <c r="L8" s="42">
        <v>70</v>
      </c>
      <c r="M8" s="14">
        <f>SUM(K8)+L8</f>
        <v>170</v>
      </c>
    </row>
    <row r="9" spans="1:13" x14ac:dyDescent="0.25">
      <c r="A9" s="8">
        <v>8</v>
      </c>
      <c r="B9" s="3" t="s">
        <v>107</v>
      </c>
      <c r="C9" s="1" t="s">
        <v>108</v>
      </c>
      <c r="D9" s="5" t="s">
        <v>85</v>
      </c>
      <c r="E9" s="8" t="s">
        <v>8</v>
      </c>
      <c r="F9" s="12">
        <f>SUM(G9:J9)</f>
        <v>192</v>
      </c>
      <c r="G9" s="8">
        <v>44</v>
      </c>
      <c r="H9" s="8">
        <v>52</v>
      </c>
      <c r="I9" s="8">
        <v>70</v>
      </c>
      <c r="J9" s="6">
        <v>26</v>
      </c>
      <c r="K9" s="42">
        <f>IF(COUNT(G9:J9)&lt;4,SUM(G9:J9),SUM(G9:J9)-(MIN(G9:J9)))</f>
        <v>166</v>
      </c>
      <c r="L9" s="42"/>
      <c r="M9" s="14">
        <f>SUM(K9)+L9</f>
        <v>166</v>
      </c>
    </row>
    <row r="10" spans="1:13" x14ac:dyDescent="0.25">
      <c r="A10" s="8">
        <v>9</v>
      </c>
      <c r="B10" s="3" t="s">
        <v>93</v>
      </c>
      <c r="C10" s="9" t="s">
        <v>94</v>
      </c>
      <c r="D10" s="5" t="s">
        <v>58</v>
      </c>
      <c r="E10" s="6" t="s">
        <v>8</v>
      </c>
      <c r="F10" s="11">
        <f>SUM(G10:J10)</f>
        <v>100</v>
      </c>
      <c r="G10" s="8">
        <v>66</v>
      </c>
      <c r="H10" s="8">
        <v>34</v>
      </c>
      <c r="I10" s="8">
        <v>0</v>
      </c>
      <c r="J10" s="6">
        <v>0</v>
      </c>
      <c r="K10" s="42">
        <f>IF(COUNT(G10:J10)&lt;4,SUM(G10:J10),SUM(G10:J10)-(MIN(G10:J10)))</f>
        <v>100</v>
      </c>
      <c r="L10" s="42">
        <v>66</v>
      </c>
      <c r="M10" s="14">
        <f>SUM(K10)+L10</f>
        <v>166</v>
      </c>
    </row>
    <row r="11" spans="1:13" x14ac:dyDescent="0.25">
      <c r="A11" s="8">
        <f>A10+1</f>
        <v>10</v>
      </c>
      <c r="B11" s="10" t="s">
        <v>111</v>
      </c>
      <c r="C11" s="10" t="s">
        <v>112</v>
      </c>
      <c r="D11" s="10" t="s">
        <v>85</v>
      </c>
      <c r="E11" s="8" t="s">
        <v>8</v>
      </c>
      <c r="F11" s="12">
        <f>SUM(G11:J11)</f>
        <v>161</v>
      </c>
      <c r="G11" s="8">
        <v>40</v>
      </c>
      <c r="H11" s="8">
        <v>75</v>
      </c>
      <c r="I11" s="8">
        <v>0</v>
      </c>
      <c r="J11" s="6">
        <v>46</v>
      </c>
      <c r="K11" s="42">
        <f>IF(COUNT(G11:J11)&lt;4,SUM(G11:J11),SUM(G11:J11)-(MIN(G11:J11)))</f>
        <v>161</v>
      </c>
      <c r="L11" s="42"/>
      <c r="M11" s="14">
        <f>SUM(K11)+L11</f>
        <v>161</v>
      </c>
    </row>
    <row r="12" spans="1:13" x14ac:dyDescent="0.25">
      <c r="A12" s="8">
        <f>A11+1</f>
        <v>11</v>
      </c>
      <c r="B12" s="10" t="s">
        <v>92</v>
      </c>
      <c r="C12" s="10" t="s">
        <v>74</v>
      </c>
      <c r="D12" s="10" t="s">
        <v>85</v>
      </c>
      <c r="E12" s="8" t="s">
        <v>8</v>
      </c>
      <c r="F12" s="12">
        <f>SUM(G12:J12)</f>
        <v>70</v>
      </c>
      <c r="G12" s="8">
        <v>70</v>
      </c>
      <c r="H12" s="8">
        <v>0</v>
      </c>
      <c r="I12" s="8">
        <v>0</v>
      </c>
      <c r="J12" s="6">
        <v>0</v>
      </c>
      <c r="K12" s="42">
        <f>IF(COUNT(G12:J12)&lt;4,SUM(G12:J12),SUM(G12:J12)-(MIN(G12:J12)))</f>
        <v>70</v>
      </c>
      <c r="L12" s="42">
        <v>90</v>
      </c>
      <c r="M12" s="14">
        <f>SUM(K12)+L12</f>
        <v>160</v>
      </c>
    </row>
    <row r="13" spans="1:13" x14ac:dyDescent="0.25">
      <c r="A13" s="8">
        <f>A12+1</f>
        <v>12</v>
      </c>
      <c r="B13" s="1" t="s">
        <v>102</v>
      </c>
      <c r="C13" s="1" t="s">
        <v>103</v>
      </c>
      <c r="D13" s="1" t="s">
        <v>86</v>
      </c>
      <c r="E13" s="8" t="s">
        <v>8</v>
      </c>
      <c r="F13" s="12">
        <f>SUM(G13:J13)</f>
        <v>146</v>
      </c>
      <c r="G13" s="8">
        <v>52</v>
      </c>
      <c r="H13" s="8">
        <v>42</v>
      </c>
      <c r="I13" s="8">
        <v>52</v>
      </c>
      <c r="J13" s="6">
        <v>0</v>
      </c>
      <c r="K13" s="42">
        <f>IF(COUNT(G13:J13)&lt;4,SUM(G13:J13),SUM(G13:J13)-(MIN(G13:J13)))</f>
        <v>146</v>
      </c>
      <c r="L13" s="42"/>
      <c r="M13" s="14">
        <f>SUM(K13)+L13</f>
        <v>146</v>
      </c>
    </row>
    <row r="14" spans="1:13" x14ac:dyDescent="0.25">
      <c r="A14" s="8">
        <v>13</v>
      </c>
      <c r="B14" s="1" t="s">
        <v>109</v>
      </c>
      <c r="C14" s="1" t="s">
        <v>110</v>
      </c>
      <c r="D14" s="1" t="s">
        <v>86</v>
      </c>
      <c r="E14" s="1" t="s">
        <v>8</v>
      </c>
      <c r="F14" s="12">
        <f>SUM(G14:J14)</f>
        <v>165</v>
      </c>
      <c r="G14" s="8">
        <v>42</v>
      </c>
      <c r="H14" s="8">
        <v>32</v>
      </c>
      <c r="I14" s="8">
        <v>55</v>
      </c>
      <c r="J14" s="6">
        <v>36</v>
      </c>
      <c r="K14" s="42">
        <f>IF(COUNT(G14:J14)&lt;4,SUM(G14:J14),SUM(G14:J14)-(MIN(G14:J14)))</f>
        <v>133</v>
      </c>
      <c r="L14" s="42"/>
      <c r="M14" s="14">
        <f>SUM(K14)+L14</f>
        <v>133</v>
      </c>
    </row>
    <row r="15" spans="1:13" x14ac:dyDescent="0.25">
      <c r="A15" s="8">
        <v>14</v>
      </c>
      <c r="B15" s="3" t="s">
        <v>241</v>
      </c>
      <c r="C15" s="1" t="s">
        <v>240</v>
      </c>
      <c r="D15" s="5" t="s">
        <v>242</v>
      </c>
      <c r="E15" s="8" t="s">
        <v>8</v>
      </c>
      <c r="F15" s="12">
        <f>SUM(G15:J15)</f>
        <v>128</v>
      </c>
      <c r="G15" s="8">
        <v>0</v>
      </c>
      <c r="H15" s="8">
        <v>70</v>
      </c>
      <c r="I15" s="8">
        <v>58</v>
      </c>
      <c r="J15" s="6">
        <v>0</v>
      </c>
      <c r="K15" s="42">
        <f>IF(COUNT(G15:J15)&lt;4,SUM(G15:J15),SUM(G15:J15)-(MIN(G15:J15)))</f>
        <v>128</v>
      </c>
      <c r="L15" s="42"/>
      <c r="M15" s="14">
        <f>SUM(K15)+L15</f>
        <v>128</v>
      </c>
    </row>
    <row r="16" spans="1:13" x14ac:dyDescent="0.25">
      <c r="A16" s="8">
        <f>A15+1</f>
        <v>15</v>
      </c>
      <c r="B16" s="3" t="s">
        <v>113</v>
      </c>
      <c r="C16" s="1" t="s">
        <v>114</v>
      </c>
      <c r="D16" s="5" t="s">
        <v>115</v>
      </c>
      <c r="E16" s="8" t="s">
        <v>8</v>
      </c>
      <c r="F16" s="12">
        <f>SUM(G16:J16)</f>
        <v>122</v>
      </c>
      <c r="G16" s="8">
        <v>38</v>
      </c>
      <c r="H16" s="8">
        <v>44</v>
      </c>
      <c r="I16" s="8">
        <v>0</v>
      </c>
      <c r="J16" s="6">
        <v>40</v>
      </c>
      <c r="K16" s="42">
        <f>IF(COUNT(G16:J16)&lt;4,SUM(G16:J16),SUM(G16:J16)-(MIN(G16:J16)))</f>
        <v>122</v>
      </c>
      <c r="L16" s="42"/>
      <c r="M16" s="14">
        <f>SUM(K16)+L16</f>
        <v>122</v>
      </c>
    </row>
    <row r="17" spans="1:13" x14ac:dyDescent="0.25">
      <c r="A17" s="8">
        <v>16</v>
      </c>
      <c r="B17" s="3" t="s">
        <v>91</v>
      </c>
      <c r="C17" s="1" t="s">
        <v>63</v>
      </c>
      <c r="D17" s="5" t="s">
        <v>83</v>
      </c>
      <c r="E17" s="8" t="s">
        <v>8</v>
      </c>
      <c r="F17" s="12">
        <f>SUM(G17:J17)</f>
        <v>111</v>
      </c>
      <c r="G17" s="8">
        <v>75</v>
      </c>
      <c r="H17" s="8">
        <v>36</v>
      </c>
      <c r="I17" s="8">
        <v>0</v>
      </c>
      <c r="J17" s="6">
        <v>0</v>
      </c>
      <c r="K17" s="42">
        <f>IF(COUNT(G17:J17)&lt;4,SUM(G17:J17),SUM(G17:J17)-(MIN(G17:J17)))</f>
        <v>111</v>
      </c>
      <c r="L17" s="42"/>
      <c r="M17" s="14">
        <f>SUM(K17)+L17</f>
        <v>111</v>
      </c>
    </row>
    <row r="18" spans="1:13" x14ac:dyDescent="0.25">
      <c r="A18" s="8">
        <f>A17+1</f>
        <v>17</v>
      </c>
      <c r="B18" s="1" t="s">
        <v>116</v>
      </c>
      <c r="C18" s="1" t="s">
        <v>117</v>
      </c>
      <c r="D18" s="1" t="s">
        <v>55</v>
      </c>
      <c r="E18" s="8" t="s">
        <v>8</v>
      </c>
      <c r="F18" s="12">
        <f>SUM(G18:J18)</f>
        <v>104</v>
      </c>
      <c r="G18" s="8">
        <v>36</v>
      </c>
      <c r="H18" s="8">
        <v>38</v>
      </c>
      <c r="I18" s="8">
        <v>0</v>
      </c>
      <c r="J18" s="6">
        <v>30</v>
      </c>
      <c r="K18" s="42">
        <f>IF(COUNT(G18:J18)&lt;4,SUM(G18:J18),SUM(G18:J18)-(MIN(G18:J18)))</f>
        <v>104</v>
      </c>
      <c r="L18" s="42"/>
      <c r="M18" s="14">
        <f>SUM(K18)+L18</f>
        <v>104</v>
      </c>
    </row>
    <row r="19" spans="1:13" x14ac:dyDescent="0.25">
      <c r="A19" s="8">
        <v>18</v>
      </c>
      <c r="B19" s="10" t="s">
        <v>87</v>
      </c>
      <c r="C19" s="10" t="s">
        <v>72</v>
      </c>
      <c r="D19" s="10" t="s">
        <v>80</v>
      </c>
      <c r="E19" s="1" t="s">
        <v>8</v>
      </c>
      <c r="F19" s="12">
        <f>SUM(G19:J19)</f>
        <v>100</v>
      </c>
      <c r="G19" s="8">
        <v>100</v>
      </c>
      <c r="H19" s="8">
        <v>0</v>
      </c>
      <c r="I19" s="8">
        <v>0</v>
      </c>
      <c r="J19" s="6">
        <v>0</v>
      </c>
      <c r="K19" s="42">
        <f>IF(COUNT(G19:J19)&lt;4,SUM(G19:J19),SUM(G19:J19)-(MIN(G19:J19)))</f>
        <v>100</v>
      </c>
      <c r="L19" s="42"/>
      <c r="M19" s="14">
        <f>SUM(K19)+L19</f>
        <v>100</v>
      </c>
    </row>
    <row r="20" spans="1:13" x14ac:dyDescent="0.25">
      <c r="A20" s="8">
        <f>A19+1</f>
        <v>19</v>
      </c>
      <c r="B20" s="3" t="s">
        <v>358</v>
      </c>
      <c r="C20" s="1" t="s">
        <v>359</v>
      </c>
      <c r="D20" s="5" t="s">
        <v>124</v>
      </c>
      <c r="E20" s="8" t="s">
        <v>8</v>
      </c>
      <c r="F20" s="12">
        <f>SUM(G20:J20)</f>
        <v>90</v>
      </c>
      <c r="G20" s="8">
        <v>0</v>
      </c>
      <c r="H20" s="8">
        <v>0</v>
      </c>
      <c r="I20" s="8">
        <v>90</v>
      </c>
      <c r="J20" s="6">
        <v>0</v>
      </c>
      <c r="K20" s="42">
        <f>IF(COUNT(G20:J20)&lt;4,SUM(G20:J20),SUM(G20:J20)-(MIN(G20:J20)))</f>
        <v>90</v>
      </c>
      <c r="L20" s="42"/>
      <c r="M20" s="14">
        <f>SUM(K20)+L20</f>
        <v>90</v>
      </c>
    </row>
    <row r="21" spans="1:13" x14ac:dyDescent="0.25">
      <c r="A21" s="8">
        <v>20</v>
      </c>
      <c r="B21" s="3" t="s">
        <v>104</v>
      </c>
      <c r="C21" s="1" t="s">
        <v>105</v>
      </c>
      <c r="D21" s="5" t="s">
        <v>61</v>
      </c>
      <c r="E21" s="8" t="s">
        <v>8</v>
      </c>
      <c r="F21" s="12">
        <f>SUM(G21:J21)</f>
        <v>89</v>
      </c>
      <c r="G21" s="8">
        <v>49</v>
      </c>
      <c r="H21" s="8">
        <v>40</v>
      </c>
      <c r="I21" s="8">
        <v>0</v>
      </c>
      <c r="J21" s="6">
        <v>0</v>
      </c>
      <c r="K21" s="42">
        <f>IF(COUNT(G21:J21)&lt;4,SUM(G21:J21),SUM(G21:J21)-(MIN(G21:J21)))</f>
        <v>89</v>
      </c>
      <c r="L21" s="42"/>
      <c r="M21" s="14">
        <f>SUM(K21)+L21</f>
        <v>89</v>
      </c>
    </row>
    <row r="22" spans="1:13" x14ac:dyDescent="0.25">
      <c r="A22" s="8">
        <f>A21+1</f>
        <v>21</v>
      </c>
      <c r="B22" s="1" t="s">
        <v>398</v>
      </c>
      <c r="C22" s="1" t="s">
        <v>399</v>
      </c>
      <c r="D22" s="1" t="s">
        <v>400</v>
      </c>
      <c r="E22" s="8" t="s">
        <v>8</v>
      </c>
      <c r="F22" s="12">
        <f>SUM(G22:J22)</f>
        <v>82</v>
      </c>
      <c r="G22" s="8">
        <v>0</v>
      </c>
      <c r="H22" s="8">
        <v>0</v>
      </c>
      <c r="I22" s="8">
        <v>0</v>
      </c>
      <c r="J22" s="6">
        <v>82</v>
      </c>
      <c r="K22" s="42">
        <f>IF(COUNT(G22:J22)&lt;4,SUM(G22:J22),SUM(G22:J22)-(MIN(G22:J22)))</f>
        <v>82</v>
      </c>
      <c r="L22" s="42"/>
      <c r="M22" s="14">
        <f>SUM(K22)+L22</f>
        <v>82</v>
      </c>
    </row>
    <row r="23" spans="1:13" x14ac:dyDescent="0.25">
      <c r="A23" s="8">
        <f>A22+1</f>
        <v>22</v>
      </c>
      <c r="B23" s="3" t="s">
        <v>5</v>
      </c>
      <c r="C23" s="1" t="s">
        <v>90</v>
      </c>
      <c r="D23" s="5" t="s">
        <v>12</v>
      </c>
      <c r="E23" s="8" t="s">
        <v>8</v>
      </c>
      <c r="F23" s="12">
        <f>SUM(G23:J23)</f>
        <v>82</v>
      </c>
      <c r="G23" s="8">
        <v>82</v>
      </c>
      <c r="H23" s="8">
        <v>0</v>
      </c>
      <c r="I23" s="8">
        <v>0</v>
      </c>
      <c r="J23" s="6">
        <v>0</v>
      </c>
      <c r="K23" s="42">
        <f>IF(COUNT(G23:J23)&lt;4,SUM(G23:J23),SUM(G23:J23)-(MIN(G23:J23)))</f>
        <v>82</v>
      </c>
      <c r="L23" s="42"/>
      <c r="M23" s="14">
        <f>SUM(K23)+L23</f>
        <v>82</v>
      </c>
    </row>
    <row r="24" spans="1:13" x14ac:dyDescent="0.25">
      <c r="A24" s="8">
        <v>23</v>
      </c>
      <c r="B24" s="1" t="s">
        <v>360</v>
      </c>
      <c r="C24" s="1" t="s">
        <v>361</v>
      </c>
      <c r="D24" s="1" t="s">
        <v>362</v>
      </c>
      <c r="E24" s="8" t="s">
        <v>8</v>
      </c>
      <c r="F24" s="12">
        <f>SUM(G24:J24)</f>
        <v>75</v>
      </c>
      <c r="G24" s="8">
        <v>0</v>
      </c>
      <c r="H24" s="8">
        <v>0</v>
      </c>
      <c r="I24" s="8">
        <v>75</v>
      </c>
      <c r="J24" s="6">
        <v>0</v>
      </c>
      <c r="K24" s="42">
        <f>IF(COUNT(G24:J24)&lt;4,SUM(G24:J24),SUM(G24:J24)-(MIN(G24:J24)))</f>
        <v>75</v>
      </c>
      <c r="L24" s="42"/>
      <c r="M24" s="14">
        <f>SUM(K24)+L24</f>
        <v>75</v>
      </c>
    </row>
    <row r="25" spans="1:13" x14ac:dyDescent="0.25">
      <c r="A25" s="8">
        <v>24</v>
      </c>
      <c r="B25" s="3" t="s">
        <v>76</v>
      </c>
      <c r="C25" s="1" t="s">
        <v>118</v>
      </c>
      <c r="D25" s="1" t="s">
        <v>239</v>
      </c>
      <c r="E25" s="8" t="s">
        <v>8</v>
      </c>
      <c r="F25" s="12">
        <f>SUM(G25:J25)</f>
        <v>72</v>
      </c>
      <c r="G25" s="8">
        <v>34</v>
      </c>
      <c r="H25" s="8">
        <v>0</v>
      </c>
      <c r="I25" s="8">
        <v>0</v>
      </c>
      <c r="J25" s="6">
        <v>38</v>
      </c>
      <c r="K25" s="42">
        <f>IF(COUNT(G25:J25)&lt;4,SUM(G25:J25),SUM(G25:J25)-(MIN(G25:J25)))</f>
        <v>72</v>
      </c>
      <c r="L25" s="42"/>
      <c r="M25" s="14">
        <f>SUM(K25)+L25</f>
        <v>72</v>
      </c>
    </row>
    <row r="26" spans="1:13" x14ac:dyDescent="0.25">
      <c r="A26" s="8">
        <v>25</v>
      </c>
      <c r="B26" s="1" t="s">
        <v>401</v>
      </c>
      <c r="C26" s="1" t="s">
        <v>402</v>
      </c>
      <c r="D26" s="1" t="s">
        <v>239</v>
      </c>
      <c r="E26" s="8" t="s">
        <v>8</v>
      </c>
      <c r="F26" s="12">
        <f>SUM(G26:J26)</f>
        <v>70</v>
      </c>
      <c r="G26" s="8">
        <v>0</v>
      </c>
      <c r="H26" s="8">
        <v>0</v>
      </c>
      <c r="I26" s="8">
        <v>0</v>
      </c>
      <c r="J26" s="6">
        <v>70</v>
      </c>
      <c r="K26" s="42">
        <f>IF(COUNT(G26:J26)&lt;4,SUM(G26:J26),SUM(G26:J26)-(MIN(G26:J26)))</f>
        <v>70</v>
      </c>
      <c r="L26" s="42"/>
      <c r="M26" s="14">
        <f>SUM(K26)+L26</f>
        <v>70</v>
      </c>
    </row>
    <row r="27" spans="1:13" x14ac:dyDescent="0.25">
      <c r="A27" s="8">
        <f>A26+1</f>
        <v>26</v>
      </c>
      <c r="B27" s="1" t="s">
        <v>403</v>
      </c>
      <c r="C27" s="1" t="s">
        <v>404</v>
      </c>
      <c r="D27" s="1" t="s">
        <v>405</v>
      </c>
      <c r="E27" s="8" t="s">
        <v>8</v>
      </c>
      <c r="F27" s="14">
        <v>172</v>
      </c>
      <c r="G27" s="8">
        <v>0</v>
      </c>
      <c r="H27" s="8">
        <v>0</v>
      </c>
      <c r="I27" s="8">
        <v>0</v>
      </c>
      <c r="J27" s="6">
        <v>66</v>
      </c>
      <c r="K27" s="42">
        <f>IF(COUNT(G27:J27)&lt;4,SUM(G27:J27),SUM(G27:J27)-(MIN(G27:J27)))</f>
        <v>66</v>
      </c>
      <c r="L27" s="42"/>
      <c r="M27" s="14">
        <f>SUM(K27)+L27</f>
        <v>66</v>
      </c>
    </row>
    <row r="28" spans="1:13" x14ac:dyDescent="0.25">
      <c r="A28" s="8">
        <f>A27+1</f>
        <v>27</v>
      </c>
      <c r="B28" s="3" t="s">
        <v>245</v>
      </c>
      <c r="C28" s="1" t="s">
        <v>244</v>
      </c>
      <c r="D28" s="5" t="s">
        <v>212</v>
      </c>
      <c r="E28" s="8" t="s">
        <v>8</v>
      </c>
      <c r="F28" s="12">
        <f>SUM(G28:J28)</f>
        <v>62</v>
      </c>
      <c r="G28" s="8">
        <v>0</v>
      </c>
      <c r="H28" s="8">
        <v>62</v>
      </c>
      <c r="I28" s="8">
        <v>0</v>
      </c>
      <c r="J28" s="6">
        <v>0</v>
      </c>
      <c r="K28" s="42">
        <f>IF(COUNT(G28:J28)&lt;4,SUM(G28:J28),SUM(G28:J28)-(MIN(G28:J28)))</f>
        <v>62</v>
      </c>
      <c r="L28" s="42"/>
      <c r="M28" s="14">
        <f>SUM(K28)+L28</f>
        <v>62</v>
      </c>
    </row>
    <row r="29" spans="1:13" x14ac:dyDescent="0.25">
      <c r="A29" s="8">
        <v>28</v>
      </c>
      <c r="B29" s="3" t="s">
        <v>406</v>
      </c>
      <c r="C29" s="1" t="s">
        <v>407</v>
      </c>
      <c r="D29" s="1" t="s">
        <v>408</v>
      </c>
      <c r="E29" s="8" t="s">
        <v>8</v>
      </c>
      <c r="F29" s="12">
        <f>SUM(G29:J29)</f>
        <v>62</v>
      </c>
      <c r="G29" s="8">
        <v>0</v>
      </c>
      <c r="H29" s="8">
        <v>0</v>
      </c>
      <c r="I29" s="8">
        <v>0</v>
      </c>
      <c r="J29" s="6">
        <v>62</v>
      </c>
      <c r="K29" s="42">
        <f>IF(COUNT(G29:J29)&lt;4,SUM(G29:J29),SUM(G29:J29)-(MIN(G29:J29)))</f>
        <v>62</v>
      </c>
      <c r="L29" s="42"/>
      <c r="M29" s="14">
        <f>SUM(K29)+L29</f>
        <v>62</v>
      </c>
    </row>
    <row r="30" spans="1:13" x14ac:dyDescent="0.25">
      <c r="A30" s="8">
        <v>29</v>
      </c>
      <c r="B30" s="3" t="s">
        <v>363</v>
      </c>
      <c r="C30" s="1" t="s">
        <v>364</v>
      </c>
      <c r="D30" s="5" t="s">
        <v>365</v>
      </c>
      <c r="E30" s="8" t="s">
        <v>8</v>
      </c>
      <c r="F30" s="12">
        <f>SUM(G30:J30)</f>
        <v>62</v>
      </c>
      <c r="G30" s="8">
        <v>0</v>
      </c>
      <c r="H30" s="8">
        <v>0</v>
      </c>
      <c r="I30" s="8">
        <v>62</v>
      </c>
      <c r="J30" s="6">
        <v>0</v>
      </c>
      <c r="K30" s="42">
        <f>IF(COUNT(G30:J30)&lt;4,SUM(G30:J30),SUM(G30:J30)-(MIN(G30:J30)))</f>
        <v>62</v>
      </c>
      <c r="L30" s="42"/>
      <c r="M30" s="14">
        <f>SUM(K30)+L30</f>
        <v>62</v>
      </c>
    </row>
    <row r="31" spans="1:13" x14ac:dyDescent="0.25">
      <c r="A31" s="8">
        <f>A30+1</f>
        <v>30</v>
      </c>
      <c r="B31" s="1" t="s">
        <v>34</v>
      </c>
      <c r="C31" s="1" t="s">
        <v>98</v>
      </c>
      <c r="D31" s="1" t="s">
        <v>99</v>
      </c>
      <c r="E31" s="8" t="s">
        <v>8</v>
      </c>
      <c r="F31" s="12">
        <f>SUM(G31:J31)</f>
        <v>58</v>
      </c>
      <c r="G31" s="8">
        <v>58</v>
      </c>
      <c r="H31" s="8">
        <v>0</v>
      </c>
      <c r="I31" s="8">
        <v>0</v>
      </c>
      <c r="J31" s="6">
        <v>0</v>
      </c>
      <c r="K31" s="42">
        <f>IF(COUNT(G31:J31)&lt;4,SUM(G31:J31),SUM(G31:J31)-(MIN(G31:J31)))</f>
        <v>58</v>
      </c>
      <c r="L31" s="42"/>
      <c r="M31" s="14">
        <f>SUM(K31)+L31</f>
        <v>58</v>
      </c>
    </row>
    <row r="32" spans="1:13" x14ac:dyDescent="0.25">
      <c r="A32" s="8">
        <v>31</v>
      </c>
      <c r="B32" s="1" t="s">
        <v>247</v>
      </c>
      <c r="C32" s="1" t="s">
        <v>246</v>
      </c>
      <c r="D32" s="1" t="s">
        <v>248</v>
      </c>
      <c r="E32" s="8" t="s">
        <v>8</v>
      </c>
      <c r="F32" s="12">
        <f>SUM(G32:J32)</f>
        <v>58</v>
      </c>
      <c r="G32" s="8">
        <v>0</v>
      </c>
      <c r="H32" s="8">
        <v>58</v>
      </c>
      <c r="I32" s="8">
        <v>0</v>
      </c>
      <c r="J32" s="6">
        <v>0</v>
      </c>
      <c r="K32" s="42">
        <f>IF(COUNT(G32:J32)&lt;4,SUM(G32:J32),SUM(G32:J32)-(MIN(G32:J32)))</f>
        <v>58</v>
      </c>
      <c r="L32" s="42"/>
      <c r="M32" s="14">
        <f>SUM(K32)+L32</f>
        <v>58</v>
      </c>
    </row>
    <row r="33" spans="1:13" ht="16.5" customHeight="1" x14ac:dyDescent="0.25">
      <c r="A33" s="8">
        <f>A32+1</f>
        <v>32</v>
      </c>
      <c r="B33" s="3" t="s">
        <v>250</v>
      </c>
      <c r="C33" s="1" t="s">
        <v>249</v>
      </c>
      <c r="D33" s="5" t="s">
        <v>217</v>
      </c>
      <c r="E33" s="8" t="s">
        <v>8</v>
      </c>
      <c r="F33" s="12">
        <f>SUM(G33:J33)</f>
        <v>55</v>
      </c>
      <c r="G33" s="8">
        <v>0</v>
      </c>
      <c r="H33" s="8">
        <v>55</v>
      </c>
      <c r="I33" s="8">
        <v>0</v>
      </c>
      <c r="J33" s="6">
        <v>0</v>
      </c>
      <c r="K33" s="42">
        <f>IF(COUNT(G33:J33)&lt;4,SUM(G33:J33),SUM(G33:J33)-(MIN(G33:J33)))</f>
        <v>55</v>
      </c>
      <c r="L33" s="42"/>
      <c r="M33" s="14">
        <f>SUM(K33)+L33</f>
        <v>55</v>
      </c>
    </row>
    <row r="34" spans="1:13" ht="16.5" customHeight="1" x14ac:dyDescent="0.25">
      <c r="A34" s="8">
        <f>A33+1</f>
        <v>33</v>
      </c>
      <c r="B34" s="1" t="s">
        <v>409</v>
      </c>
      <c r="C34" s="1" t="s">
        <v>410</v>
      </c>
      <c r="D34" s="1" t="s">
        <v>365</v>
      </c>
      <c r="E34" s="8" t="s">
        <v>8</v>
      </c>
      <c r="F34" s="12">
        <f>SUM(G34:J34)</f>
        <v>55</v>
      </c>
      <c r="G34" s="8">
        <v>0</v>
      </c>
      <c r="H34" s="8">
        <v>0</v>
      </c>
      <c r="I34" s="8">
        <v>0</v>
      </c>
      <c r="J34" s="6">
        <v>55</v>
      </c>
      <c r="K34" s="42">
        <f>IF(COUNT(G34:J34)&lt;4,SUM(G34:J34),SUM(G34:J34)-(MIN(G34:J34)))</f>
        <v>55</v>
      </c>
      <c r="L34" s="42"/>
      <c r="M34" s="14">
        <f>SUM(K34)+L34</f>
        <v>55</v>
      </c>
    </row>
    <row r="35" spans="1:13" ht="16.5" customHeight="1" x14ac:dyDescent="0.25">
      <c r="A35" s="8">
        <v>34</v>
      </c>
      <c r="B35" s="1" t="s">
        <v>252</v>
      </c>
      <c r="C35" s="1" t="s">
        <v>251</v>
      </c>
      <c r="D35" s="1" t="s">
        <v>253</v>
      </c>
      <c r="E35" s="8" t="s">
        <v>8</v>
      </c>
      <c r="F35" s="12">
        <f>SUM(G35:J35)</f>
        <v>49</v>
      </c>
      <c r="G35" s="8">
        <v>0</v>
      </c>
      <c r="H35" s="8">
        <v>49</v>
      </c>
      <c r="I35" s="8">
        <v>0</v>
      </c>
      <c r="J35" s="6">
        <v>0</v>
      </c>
      <c r="K35" s="42">
        <f>IF(COUNT(G35:J35)&lt;4,SUM(G35:J35),SUM(G35:J35)-(MIN(G35:J35)))</f>
        <v>49</v>
      </c>
      <c r="L35" s="42"/>
      <c r="M35" s="14">
        <f>SUM(K35)+L35</f>
        <v>49</v>
      </c>
    </row>
    <row r="36" spans="1:13" ht="16.5" customHeight="1" x14ac:dyDescent="0.25">
      <c r="A36" s="8">
        <v>35</v>
      </c>
      <c r="B36" s="10" t="s">
        <v>366</v>
      </c>
      <c r="C36" s="10" t="s">
        <v>367</v>
      </c>
      <c r="D36" s="10" t="s">
        <v>365</v>
      </c>
      <c r="E36" s="1" t="s">
        <v>8</v>
      </c>
      <c r="F36" s="12">
        <f>SUM(G36:J36)</f>
        <v>49</v>
      </c>
      <c r="G36" s="8">
        <v>0</v>
      </c>
      <c r="H36" s="8">
        <v>0</v>
      </c>
      <c r="I36" s="8">
        <v>49</v>
      </c>
      <c r="J36" s="6">
        <v>0</v>
      </c>
      <c r="K36" s="42">
        <f>IF(COUNT(G36:J36)&lt;4,SUM(G36:J36),SUM(G36:J36)-(MIN(G36:J36)))</f>
        <v>49</v>
      </c>
      <c r="L36" s="42"/>
      <c r="M36" s="14">
        <f>SUM(K36)+L36</f>
        <v>49</v>
      </c>
    </row>
    <row r="37" spans="1:13" x14ac:dyDescent="0.25">
      <c r="A37" s="8">
        <f>A36+1</f>
        <v>36</v>
      </c>
      <c r="B37" s="3" t="s">
        <v>411</v>
      </c>
      <c r="C37" s="1" t="s">
        <v>412</v>
      </c>
      <c r="D37" s="1" t="s">
        <v>413</v>
      </c>
      <c r="E37" s="8" t="s">
        <v>8</v>
      </c>
      <c r="F37" s="12">
        <f>SUM(G37:J37)</f>
        <v>49</v>
      </c>
      <c r="G37" s="8">
        <v>0</v>
      </c>
      <c r="H37" s="8">
        <v>0</v>
      </c>
      <c r="I37" s="8">
        <v>0</v>
      </c>
      <c r="J37" s="6">
        <v>49</v>
      </c>
      <c r="K37" s="42">
        <f>IF(COUNT(G37:J37)&lt;4,SUM(G37:J37),SUM(G37:J37)-(MIN(G37:J37)))</f>
        <v>49</v>
      </c>
      <c r="L37" s="42"/>
      <c r="M37" s="14">
        <f>SUM(K37)+L37</f>
        <v>49</v>
      </c>
    </row>
    <row r="38" spans="1:13" x14ac:dyDescent="0.25">
      <c r="A38" s="8">
        <v>37</v>
      </c>
      <c r="B38" s="3" t="s">
        <v>21</v>
      </c>
      <c r="C38" s="1" t="s">
        <v>106</v>
      </c>
      <c r="D38" s="5" t="s">
        <v>13</v>
      </c>
      <c r="E38" s="8" t="s">
        <v>8</v>
      </c>
      <c r="F38" s="12">
        <f>SUM(G38:J38)</f>
        <v>46</v>
      </c>
      <c r="G38" s="8">
        <v>46</v>
      </c>
      <c r="H38" s="8">
        <v>0</v>
      </c>
      <c r="I38" s="8">
        <v>0</v>
      </c>
      <c r="J38" s="6">
        <v>0</v>
      </c>
      <c r="K38" s="42">
        <f>IF(COUNT(G38:J38)&lt;4,SUM(G38:J38),SUM(G38:J38)-(MIN(G38:J38)))</f>
        <v>46</v>
      </c>
      <c r="L38" s="42"/>
      <c r="M38" s="14">
        <f>SUM(K38)+L38</f>
        <v>46</v>
      </c>
    </row>
    <row r="39" spans="1:13" x14ac:dyDescent="0.25">
      <c r="A39" s="8">
        <f>A38+1</f>
        <v>38</v>
      </c>
      <c r="B39" s="1" t="s">
        <v>414</v>
      </c>
      <c r="C39" s="1" t="s">
        <v>415</v>
      </c>
      <c r="D39" s="1" t="s">
        <v>394</v>
      </c>
      <c r="E39" s="8" t="s">
        <v>8</v>
      </c>
      <c r="F39" s="14">
        <f>SUM(G39:J39)</f>
        <v>46</v>
      </c>
      <c r="G39" s="8">
        <v>0</v>
      </c>
      <c r="H39" s="8">
        <v>0</v>
      </c>
      <c r="I39" s="8">
        <v>0</v>
      </c>
      <c r="J39" s="6">
        <v>46</v>
      </c>
      <c r="K39" s="42">
        <f>IF(COUNT(G39:J39)&lt;4,SUM(G39:J39),SUM(G39:J39)-(MIN(G39:J39)))</f>
        <v>46</v>
      </c>
      <c r="L39" s="42"/>
      <c r="M39" s="14">
        <f>SUM(K39)+L39</f>
        <v>46</v>
      </c>
    </row>
    <row r="40" spans="1:13" x14ac:dyDescent="0.25">
      <c r="A40" s="8">
        <f>A39+1</f>
        <v>39</v>
      </c>
      <c r="B40" s="1" t="s">
        <v>416</v>
      </c>
      <c r="C40" s="1" t="s">
        <v>417</v>
      </c>
      <c r="D40" s="1" t="s">
        <v>418</v>
      </c>
      <c r="E40" s="8" t="s">
        <v>8</v>
      </c>
      <c r="F40" s="14">
        <f>SUM(G40:J40)</f>
        <v>42</v>
      </c>
      <c r="G40" s="8">
        <v>0</v>
      </c>
      <c r="H40" s="8">
        <v>0</v>
      </c>
      <c r="I40" s="8">
        <v>0</v>
      </c>
      <c r="J40" s="6">
        <v>42</v>
      </c>
      <c r="K40" s="42">
        <f>IF(COUNT(G40:J40)&lt;4,SUM(G40:J40),SUM(G40:J40)-(MIN(G40:J40)))</f>
        <v>42</v>
      </c>
      <c r="L40" s="42"/>
      <c r="M40" s="14">
        <f>SUM(K40)+L40</f>
        <v>42</v>
      </c>
    </row>
    <row r="41" spans="1:13" x14ac:dyDescent="0.25">
      <c r="A41" s="8">
        <v>40</v>
      </c>
      <c r="B41" s="3" t="s">
        <v>419</v>
      </c>
      <c r="C41" s="1" t="s">
        <v>420</v>
      </c>
      <c r="D41" s="5" t="s">
        <v>421</v>
      </c>
      <c r="E41" s="8" t="s">
        <v>8</v>
      </c>
      <c r="F41" s="12">
        <f>SUM(G41:J41)</f>
        <v>32</v>
      </c>
      <c r="G41" s="8">
        <v>0</v>
      </c>
      <c r="H41" s="8">
        <v>0</v>
      </c>
      <c r="I41" s="8">
        <v>0</v>
      </c>
      <c r="J41" s="6">
        <v>32</v>
      </c>
      <c r="K41" s="42">
        <f>IF(COUNT(G41:J41)&lt;4,SUM(G41:J41),SUM(G41:J41)-(MIN(G41:J41)))</f>
        <v>32</v>
      </c>
      <c r="L41" s="42"/>
      <c r="M41" s="14">
        <f>SUM(K41)+L41</f>
        <v>32</v>
      </c>
    </row>
    <row r="42" spans="1:13" x14ac:dyDescent="0.25">
      <c r="A42" s="8">
        <f>A41+1</f>
        <v>41</v>
      </c>
      <c r="B42" s="1" t="s">
        <v>422</v>
      </c>
      <c r="C42" s="1" t="s">
        <v>423</v>
      </c>
      <c r="D42" s="1" t="s">
        <v>424</v>
      </c>
      <c r="E42" s="8" t="s">
        <v>8</v>
      </c>
      <c r="F42" s="12">
        <f>SUM(G42:J42)</f>
        <v>24</v>
      </c>
      <c r="G42" s="8">
        <v>0</v>
      </c>
      <c r="H42" s="8">
        <v>0</v>
      </c>
      <c r="I42" s="8">
        <v>0</v>
      </c>
      <c r="J42" s="6">
        <v>24</v>
      </c>
      <c r="K42" s="42">
        <f>IF(COUNT(G42:J42)&lt;4,SUM(G42:J42),SUM(G42:J42)-(MIN(G42:J42)))</f>
        <v>24</v>
      </c>
      <c r="L42" s="42"/>
      <c r="M42" s="14">
        <f>SUM(K42)+L42</f>
        <v>24</v>
      </c>
    </row>
    <row r="43" spans="1:13" x14ac:dyDescent="0.25">
      <c r="F43"/>
    </row>
    <row r="44" spans="1:13" x14ac:dyDescent="0.25">
      <c r="F44"/>
    </row>
    <row r="45" spans="1:13" x14ac:dyDescent="0.25">
      <c r="F45"/>
    </row>
    <row r="46" spans="1:13" x14ac:dyDescent="0.25">
      <c r="F46"/>
    </row>
    <row r="47" spans="1:13" x14ac:dyDescent="0.25">
      <c r="F47"/>
    </row>
    <row r="48" spans="1:13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</sheetData>
  <sortState xmlns:xlrd2="http://schemas.microsoft.com/office/spreadsheetml/2017/richdata2" ref="A2:M112">
    <sortCondition descending="1" ref="M2:M112"/>
  </sortState>
  <phoneticPr fontId="9" type="noConversion"/>
  <pageMargins left="0.31496062992125984" right="0.31496062992125984" top="0.35433070866141736" bottom="0.35433070866141736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2"/>
  <sheetViews>
    <sheetView zoomScaleNormal="100" workbookViewId="0">
      <selection activeCell="O24" sqref="O24"/>
    </sheetView>
  </sheetViews>
  <sheetFormatPr baseColWidth="10" defaultColWidth="11.42578125" defaultRowHeight="15" x14ac:dyDescent="0.25"/>
  <cols>
    <col min="1" max="1" width="6.140625" customWidth="1"/>
    <col min="2" max="2" width="17" customWidth="1"/>
    <col min="3" max="3" width="18" customWidth="1"/>
    <col min="4" max="4" width="13.85546875" customWidth="1"/>
    <col min="5" max="5" width="6.85546875" customWidth="1"/>
    <col min="6" max="6" width="7.5703125" style="2" hidden="1" customWidth="1"/>
    <col min="7" max="7" width="4.7109375" customWidth="1"/>
    <col min="8" max="8" width="4.85546875" customWidth="1"/>
    <col min="9" max="9" width="4.7109375" customWidth="1"/>
    <col min="10" max="10" width="4.85546875" style="13" customWidth="1"/>
    <col min="11" max="11" width="11.140625" style="2" customWidth="1"/>
    <col min="12" max="12" width="4.42578125" style="2" customWidth="1"/>
    <col min="13" max="13" width="11.42578125" style="2"/>
  </cols>
  <sheetData>
    <row r="1" spans="1:13" ht="36.75" customHeight="1" x14ac:dyDescent="0.25">
      <c r="A1" s="17" t="s">
        <v>0</v>
      </c>
      <c r="B1" s="26" t="s">
        <v>1</v>
      </c>
      <c r="C1" s="26" t="s">
        <v>2</v>
      </c>
      <c r="D1" s="26" t="s">
        <v>3</v>
      </c>
      <c r="E1" s="18" t="s">
        <v>4</v>
      </c>
      <c r="F1" s="20" t="s">
        <v>30</v>
      </c>
      <c r="G1" s="20">
        <v>1</v>
      </c>
      <c r="H1" s="20">
        <v>2</v>
      </c>
      <c r="I1" s="20">
        <v>3</v>
      </c>
      <c r="J1" s="21">
        <v>4</v>
      </c>
      <c r="K1" s="55" t="s">
        <v>445</v>
      </c>
      <c r="L1" s="41">
        <v>5</v>
      </c>
      <c r="M1" s="14" t="s">
        <v>484</v>
      </c>
    </row>
    <row r="2" spans="1:13" ht="19.149999999999999" customHeight="1" x14ac:dyDescent="0.25">
      <c r="A2" s="24">
        <v>1</v>
      </c>
      <c r="B2" s="10" t="s">
        <v>158</v>
      </c>
      <c r="C2" s="10" t="s">
        <v>22</v>
      </c>
      <c r="D2" s="10" t="s">
        <v>61</v>
      </c>
      <c r="E2" s="25" t="s">
        <v>33</v>
      </c>
      <c r="F2" s="12">
        <f t="shared" ref="F2:F20" si="0">SUM(G2:J2)</f>
        <v>316</v>
      </c>
      <c r="G2" s="6">
        <v>82</v>
      </c>
      <c r="H2" s="6">
        <v>82</v>
      </c>
      <c r="I2" s="6">
        <v>90</v>
      </c>
      <c r="J2" s="6">
        <v>62</v>
      </c>
      <c r="K2" s="56">
        <f t="shared" ref="K2:K20" si="1">IF(COUNT(G2:J2)&lt;4,SUM(G2:J2),SUM(G2:J2)-(MIN(G2:J2)))</f>
        <v>254</v>
      </c>
      <c r="L2" s="42">
        <v>36</v>
      </c>
      <c r="M2" s="14">
        <f>SUM(K2)+L2</f>
        <v>290</v>
      </c>
    </row>
    <row r="3" spans="1:13" ht="19.149999999999999" customHeight="1" x14ac:dyDescent="0.25">
      <c r="A3" s="24">
        <v>2</v>
      </c>
      <c r="B3" s="3" t="s">
        <v>159</v>
      </c>
      <c r="C3" s="10" t="s">
        <v>23</v>
      </c>
      <c r="D3" s="5" t="s">
        <v>55</v>
      </c>
      <c r="E3" s="25" t="s">
        <v>33</v>
      </c>
      <c r="F3" s="12">
        <f t="shared" si="0"/>
        <v>315</v>
      </c>
      <c r="G3" s="6">
        <v>75</v>
      </c>
      <c r="H3" s="6">
        <v>58</v>
      </c>
      <c r="I3" s="6">
        <v>100</v>
      </c>
      <c r="J3" s="6">
        <v>82</v>
      </c>
      <c r="K3" s="56">
        <f t="shared" si="1"/>
        <v>257</v>
      </c>
      <c r="L3" s="42">
        <v>40</v>
      </c>
      <c r="M3" s="14">
        <f t="shared" ref="M3:M45" si="2">SUM(K3)+L3</f>
        <v>297</v>
      </c>
    </row>
    <row r="4" spans="1:13" s="2" customFormat="1" x14ac:dyDescent="0.25">
      <c r="A4" s="24">
        <v>3</v>
      </c>
      <c r="B4" s="10" t="s">
        <v>160</v>
      </c>
      <c r="C4" s="10" t="s">
        <v>161</v>
      </c>
      <c r="D4" s="10" t="s">
        <v>86</v>
      </c>
      <c r="E4" s="25" t="s">
        <v>33</v>
      </c>
      <c r="F4" s="12">
        <f t="shared" si="0"/>
        <v>244</v>
      </c>
      <c r="G4" s="6">
        <v>70</v>
      </c>
      <c r="H4" s="6">
        <v>40</v>
      </c>
      <c r="I4" s="6">
        <v>82</v>
      </c>
      <c r="J4" s="6">
        <v>52</v>
      </c>
      <c r="K4" s="56">
        <f t="shared" si="1"/>
        <v>204</v>
      </c>
      <c r="L4" s="42">
        <v>75</v>
      </c>
      <c r="M4" s="14">
        <f t="shared" si="2"/>
        <v>279</v>
      </c>
    </row>
    <row r="5" spans="1:13" x14ac:dyDescent="0.25">
      <c r="A5" s="24">
        <v>4</v>
      </c>
      <c r="B5" s="10" t="s">
        <v>165</v>
      </c>
      <c r="C5" s="10" t="s">
        <v>166</v>
      </c>
      <c r="D5" s="10" t="s">
        <v>77</v>
      </c>
      <c r="E5" s="25" t="s">
        <v>33</v>
      </c>
      <c r="F5" s="12">
        <f t="shared" si="0"/>
        <v>252</v>
      </c>
      <c r="G5" s="6">
        <v>62</v>
      </c>
      <c r="H5" s="6">
        <v>90</v>
      </c>
      <c r="I5" s="6">
        <v>0</v>
      </c>
      <c r="J5" s="6">
        <v>100</v>
      </c>
      <c r="K5" s="56">
        <f t="shared" si="1"/>
        <v>252</v>
      </c>
      <c r="L5" s="42"/>
      <c r="M5" s="14">
        <f t="shared" si="2"/>
        <v>252</v>
      </c>
    </row>
    <row r="6" spans="1:13" x14ac:dyDescent="0.25">
      <c r="A6" s="24">
        <v>5</v>
      </c>
      <c r="B6" s="10" t="s">
        <v>19</v>
      </c>
      <c r="C6" s="10" t="s">
        <v>155</v>
      </c>
      <c r="D6" s="10" t="s">
        <v>13</v>
      </c>
      <c r="E6" s="25" t="s">
        <v>33</v>
      </c>
      <c r="F6" s="12">
        <f t="shared" si="0"/>
        <v>162</v>
      </c>
      <c r="G6" s="6">
        <v>100</v>
      </c>
      <c r="H6" s="6">
        <v>62</v>
      </c>
      <c r="I6" s="6">
        <v>0</v>
      </c>
      <c r="J6" s="6">
        <v>0</v>
      </c>
      <c r="K6" s="56">
        <f t="shared" si="1"/>
        <v>162</v>
      </c>
      <c r="L6" s="42">
        <v>62</v>
      </c>
      <c r="M6" s="14">
        <f t="shared" si="2"/>
        <v>224</v>
      </c>
    </row>
    <row r="7" spans="1:13" x14ac:dyDescent="0.25">
      <c r="A7" s="24">
        <v>6</v>
      </c>
      <c r="B7" s="10" t="s">
        <v>174</v>
      </c>
      <c r="C7" s="10" t="s">
        <v>175</v>
      </c>
      <c r="D7" s="10" t="s">
        <v>86</v>
      </c>
      <c r="E7" s="25" t="s">
        <v>33</v>
      </c>
      <c r="F7" s="12">
        <f t="shared" si="0"/>
        <v>182</v>
      </c>
      <c r="G7" s="6">
        <v>46</v>
      </c>
      <c r="H7" s="6">
        <v>25</v>
      </c>
      <c r="I7" s="6">
        <v>75</v>
      </c>
      <c r="J7" s="6">
        <v>36</v>
      </c>
      <c r="K7" s="56">
        <f t="shared" si="1"/>
        <v>157</v>
      </c>
      <c r="L7" s="42">
        <v>55</v>
      </c>
      <c r="M7" s="14">
        <f t="shared" si="2"/>
        <v>212</v>
      </c>
    </row>
    <row r="8" spans="1:13" x14ac:dyDescent="0.25">
      <c r="A8" s="24">
        <v>7</v>
      </c>
      <c r="B8" s="3" t="s">
        <v>156</v>
      </c>
      <c r="C8" s="7" t="s">
        <v>157</v>
      </c>
      <c r="D8" s="5" t="s">
        <v>124</v>
      </c>
      <c r="E8" s="25" t="s">
        <v>33</v>
      </c>
      <c r="F8" s="11">
        <f t="shared" si="0"/>
        <v>139</v>
      </c>
      <c r="G8" s="6">
        <v>90</v>
      </c>
      <c r="H8" s="6">
        <v>49</v>
      </c>
      <c r="I8" s="6">
        <v>0</v>
      </c>
      <c r="J8" s="6">
        <v>0</v>
      </c>
      <c r="K8" s="56">
        <f t="shared" si="1"/>
        <v>139</v>
      </c>
      <c r="L8" s="42">
        <v>70</v>
      </c>
      <c r="M8" s="14">
        <f t="shared" si="2"/>
        <v>209</v>
      </c>
    </row>
    <row r="9" spans="1:13" x14ac:dyDescent="0.25">
      <c r="A9" s="24">
        <v>8</v>
      </c>
      <c r="B9" s="3" t="s">
        <v>170</v>
      </c>
      <c r="C9" s="10" t="s">
        <v>171</v>
      </c>
      <c r="D9" s="5" t="s">
        <v>169</v>
      </c>
      <c r="E9" s="25" t="s">
        <v>33</v>
      </c>
      <c r="F9" s="12">
        <f t="shared" si="0"/>
        <v>261</v>
      </c>
      <c r="G9" s="6">
        <v>55</v>
      </c>
      <c r="H9" s="6">
        <v>66</v>
      </c>
      <c r="I9" s="6">
        <v>70</v>
      </c>
      <c r="J9" s="6">
        <v>70</v>
      </c>
      <c r="K9" s="56">
        <f t="shared" si="1"/>
        <v>206</v>
      </c>
      <c r="L9" s="42"/>
      <c r="M9" s="14">
        <f t="shared" si="2"/>
        <v>206</v>
      </c>
    </row>
    <row r="10" spans="1:13" x14ac:dyDescent="0.25">
      <c r="A10" s="24">
        <v>9</v>
      </c>
      <c r="B10" s="10" t="s">
        <v>274</v>
      </c>
      <c r="C10" s="10" t="s">
        <v>273</v>
      </c>
      <c r="D10" s="10" t="s">
        <v>212</v>
      </c>
      <c r="E10" s="25" t="s">
        <v>33</v>
      </c>
      <c r="F10" s="12">
        <f t="shared" si="0"/>
        <v>175</v>
      </c>
      <c r="G10" s="6">
        <v>0</v>
      </c>
      <c r="H10" s="6">
        <v>100</v>
      </c>
      <c r="I10" s="6">
        <v>0</v>
      </c>
      <c r="J10" s="6">
        <v>75</v>
      </c>
      <c r="K10" s="56">
        <f t="shared" si="1"/>
        <v>175</v>
      </c>
      <c r="L10" s="42"/>
      <c r="M10" s="14">
        <f t="shared" si="2"/>
        <v>175</v>
      </c>
    </row>
    <row r="11" spans="1:13" x14ac:dyDescent="0.25">
      <c r="A11" s="24">
        <v>10</v>
      </c>
      <c r="B11" s="3" t="s">
        <v>429</v>
      </c>
      <c r="C11" s="10" t="s">
        <v>430</v>
      </c>
      <c r="D11" s="5" t="s">
        <v>55</v>
      </c>
      <c r="E11" s="25" t="s">
        <v>33</v>
      </c>
      <c r="F11" s="12">
        <f t="shared" si="0"/>
        <v>55</v>
      </c>
      <c r="G11" s="6">
        <v>0</v>
      </c>
      <c r="H11" s="6">
        <v>0</v>
      </c>
      <c r="I11" s="6">
        <v>0</v>
      </c>
      <c r="J11" s="6">
        <v>55</v>
      </c>
      <c r="K11" s="56">
        <f t="shared" si="1"/>
        <v>55</v>
      </c>
      <c r="L11" s="42">
        <v>100</v>
      </c>
      <c r="M11" s="14">
        <f t="shared" si="2"/>
        <v>155</v>
      </c>
    </row>
    <row r="12" spans="1:13" x14ac:dyDescent="0.25">
      <c r="A12" s="24">
        <v>11</v>
      </c>
      <c r="B12" s="10" t="s">
        <v>43</v>
      </c>
      <c r="C12" s="10" t="s">
        <v>176</v>
      </c>
      <c r="D12" s="10" t="s">
        <v>42</v>
      </c>
      <c r="E12" s="25" t="s">
        <v>33</v>
      </c>
      <c r="F12" s="12">
        <f t="shared" si="0"/>
        <v>102</v>
      </c>
      <c r="G12" s="6">
        <v>44</v>
      </c>
      <c r="H12" s="6">
        <v>58</v>
      </c>
      <c r="I12" s="6">
        <v>0</v>
      </c>
      <c r="J12" s="6">
        <v>0</v>
      </c>
      <c r="K12" s="56">
        <f t="shared" si="1"/>
        <v>102</v>
      </c>
      <c r="L12" s="42">
        <v>44</v>
      </c>
      <c r="M12" s="14">
        <f t="shared" si="2"/>
        <v>146</v>
      </c>
    </row>
    <row r="13" spans="1:13" x14ac:dyDescent="0.25">
      <c r="A13" s="24">
        <v>12</v>
      </c>
      <c r="B13" s="10" t="s">
        <v>291</v>
      </c>
      <c r="C13" s="10" t="s">
        <v>290</v>
      </c>
      <c r="D13" s="10" t="s">
        <v>289</v>
      </c>
      <c r="E13" s="25" t="s">
        <v>33</v>
      </c>
      <c r="F13" s="12">
        <f t="shared" si="0"/>
        <v>72</v>
      </c>
      <c r="G13" s="6">
        <v>0</v>
      </c>
      <c r="H13" s="6">
        <v>34</v>
      </c>
      <c r="I13" s="6">
        <v>0</v>
      </c>
      <c r="J13" s="6">
        <v>38</v>
      </c>
      <c r="K13" s="56">
        <f t="shared" si="1"/>
        <v>72</v>
      </c>
      <c r="L13" s="42">
        <v>66</v>
      </c>
      <c r="M13" s="14">
        <f t="shared" si="2"/>
        <v>138</v>
      </c>
    </row>
    <row r="14" spans="1:13" x14ac:dyDescent="0.25">
      <c r="A14" s="24">
        <v>13</v>
      </c>
      <c r="B14" s="3" t="s">
        <v>172</v>
      </c>
      <c r="C14" s="10" t="s">
        <v>173</v>
      </c>
      <c r="D14" s="5" t="s">
        <v>55</v>
      </c>
      <c r="E14" s="25" t="s">
        <v>33</v>
      </c>
      <c r="F14" s="12">
        <f t="shared" si="0"/>
        <v>136</v>
      </c>
      <c r="G14" s="6">
        <v>52</v>
      </c>
      <c r="H14" s="6">
        <v>38</v>
      </c>
      <c r="I14" s="6">
        <v>0</v>
      </c>
      <c r="J14" s="6">
        <v>46</v>
      </c>
      <c r="K14" s="56">
        <f t="shared" si="1"/>
        <v>136</v>
      </c>
      <c r="L14" s="42"/>
      <c r="M14" s="14">
        <f t="shared" si="2"/>
        <v>136</v>
      </c>
    </row>
    <row r="15" spans="1:13" x14ac:dyDescent="0.25">
      <c r="A15" s="24">
        <v>14</v>
      </c>
      <c r="B15" s="10" t="s">
        <v>278</v>
      </c>
      <c r="C15" s="10" t="s">
        <v>277</v>
      </c>
      <c r="D15" s="10" t="s">
        <v>239</v>
      </c>
      <c r="E15" s="25" t="s">
        <v>33</v>
      </c>
      <c r="F15" s="12">
        <f t="shared" si="0"/>
        <v>128</v>
      </c>
      <c r="G15" s="6">
        <v>0</v>
      </c>
      <c r="H15" s="6">
        <v>70</v>
      </c>
      <c r="I15" s="6">
        <v>0</v>
      </c>
      <c r="J15" s="6">
        <v>58</v>
      </c>
      <c r="K15" s="56">
        <f t="shared" si="1"/>
        <v>128</v>
      </c>
      <c r="L15" s="42"/>
      <c r="M15" s="14">
        <f t="shared" si="2"/>
        <v>128</v>
      </c>
    </row>
    <row r="16" spans="1:13" x14ac:dyDescent="0.25">
      <c r="A16" s="24">
        <v>15</v>
      </c>
      <c r="B16" s="3" t="s">
        <v>297</v>
      </c>
      <c r="C16" s="10" t="s">
        <v>296</v>
      </c>
      <c r="D16" s="5" t="s">
        <v>199</v>
      </c>
      <c r="E16" s="25" t="s">
        <v>33</v>
      </c>
      <c r="F16" s="12">
        <f t="shared" si="0"/>
        <v>69</v>
      </c>
      <c r="G16" s="6">
        <v>0</v>
      </c>
      <c r="H16" s="6">
        <v>29</v>
      </c>
      <c r="I16" s="6">
        <v>0</v>
      </c>
      <c r="J16" s="6">
        <v>40</v>
      </c>
      <c r="K16" s="56">
        <f t="shared" si="1"/>
        <v>69</v>
      </c>
      <c r="L16" s="42">
        <v>58</v>
      </c>
      <c r="M16" s="14">
        <f t="shared" si="2"/>
        <v>127</v>
      </c>
    </row>
    <row r="17" spans="1:13" x14ac:dyDescent="0.25">
      <c r="A17" s="24">
        <v>16</v>
      </c>
      <c r="B17" s="3" t="s">
        <v>276</v>
      </c>
      <c r="C17" s="10" t="s">
        <v>275</v>
      </c>
      <c r="D17" s="5" t="s">
        <v>202</v>
      </c>
      <c r="E17" s="25" t="s">
        <v>33</v>
      </c>
      <c r="F17" s="12">
        <f t="shared" si="0"/>
        <v>75</v>
      </c>
      <c r="G17" s="6">
        <v>0</v>
      </c>
      <c r="H17" s="6">
        <v>75</v>
      </c>
      <c r="I17" s="6">
        <v>0</v>
      </c>
      <c r="J17" s="6">
        <v>0</v>
      </c>
      <c r="K17" s="56">
        <f t="shared" si="1"/>
        <v>75</v>
      </c>
      <c r="L17" s="42">
        <v>49</v>
      </c>
      <c r="M17" s="14">
        <f t="shared" si="2"/>
        <v>124</v>
      </c>
    </row>
    <row r="18" spans="1:13" x14ac:dyDescent="0.25">
      <c r="A18" s="24">
        <v>17</v>
      </c>
      <c r="B18" s="3" t="s">
        <v>440</v>
      </c>
      <c r="C18" s="10" t="s">
        <v>441</v>
      </c>
      <c r="D18" s="5" t="s">
        <v>55</v>
      </c>
      <c r="E18" s="25" t="s">
        <v>33</v>
      </c>
      <c r="F18" s="12">
        <f t="shared" si="0"/>
        <v>32</v>
      </c>
      <c r="G18" s="6">
        <v>0</v>
      </c>
      <c r="H18" s="6">
        <v>0</v>
      </c>
      <c r="I18" s="6">
        <v>0</v>
      </c>
      <c r="J18" s="6">
        <v>32</v>
      </c>
      <c r="K18" s="56">
        <f t="shared" si="1"/>
        <v>32</v>
      </c>
      <c r="L18" s="42">
        <v>82</v>
      </c>
      <c r="M18" s="14">
        <f t="shared" si="2"/>
        <v>114</v>
      </c>
    </row>
    <row r="19" spans="1:13" x14ac:dyDescent="0.25">
      <c r="A19" s="24">
        <v>18</v>
      </c>
      <c r="B19" s="3" t="s">
        <v>162</v>
      </c>
      <c r="C19" s="7" t="s">
        <v>163</v>
      </c>
      <c r="D19" s="5" t="s">
        <v>164</v>
      </c>
      <c r="E19" s="25" t="s">
        <v>33</v>
      </c>
      <c r="F19" s="11">
        <f t="shared" si="0"/>
        <v>98</v>
      </c>
      <c r="G19" s="6">
        <v>66</v>
      </c>
      <c r="H19" s="6">
        <v>32</v>
      </c>
      <c r="I19" s="6">
        <v>0</v>
      </c>
      <c r="J19" s="6">
        <v>0</v>
      </c>
      <c r="K19" s="56">
        <f t="shared" si="1"/>
        <v>98</v>
      </c>
      <c r="L19" s="42"/>
      <c r="M19" s="14">
        <f t="shared" si="2"/>
        <v>98</v>
      </c>
    </row>
    <row r="20" spans="1:13" x14ac:dyDescent="0.25">
      <c r="A20" s="24">
        <v>19</v>
      </c>
      <c r="B20" s="3" t="s">
        <v>425</v>
      </c>
      <c r="C20" s="10" t="s">
        <v>386</v>
      </c>
      <c r="D20" s="5" t="s">
        <v>426</v>
      </c>
      <c r="E20" s="25" t="s">
        <v>33</v>
      </c>
      <c r="F20" s="12">
        <f t="shared" si="0"/>
        <v>90</v>
      </c>
      <c r="G20" s="6">
        <v>0</v>
      </c>
      <c r="H20" s="6">
        <v>0</v>
      </c>
      <c r="I20" s="6">
        <v>0</v>
      </c>
      <c r="J20" s="6">
        <v>90</v>
      </c>
      <c r="K20" s="56">
        <f t="shared" si="1"/>
        <v>90</v>
      </c>
      <c r="L20" s="42"/>
      <c r="M20" s="14">
        <f t="shared" si="2"/>
        <v>90</v>
      </c>
    </row>
    <row r="21" spans="1:13" x14ac:dyDescent="0.25">
      <c r="A21" s="24">
        <v>20</v>
      </c>
      <c r="B21" s="36" t="s">
        <v>480</v>
      </c>
      <c r="C21" s="10" t="s">
        <v>22</v>
      </c>
      <c r="D21" s="4"/>
      <c r="E21" s="4"/>
      <c r="F21" s="4"/>
      <c r="G21" s="4"/>
      <c r="H21" s="4"/>
      <c r="I21" s="4"/>
      <c r="J21" s="40"/>
      <c r="K21" s="56">
        <v>90</v>
      </c>
      <c r="L21" s="43">
        <v>90</v>
      </c>
      <c r="M21" s="14">
        <f t="shared" si="2"/>
        <v>180</v>
      </c>
    </row>
    <row r="22" spans="1:13" x14ac:dyDescent="0.25">
      <c r="A22" s="24">
        <v>21</v>
      </c>
      <c r="B22" s="3" t="s">
        <v>434</v>
      </c>
      <c r="C22" s="7" t="s">
        <v>435</v>
      </c>
      <c r="D22" s="5" t="s">
        <v>436</v>
      </c>
      <c r="E22" s="25" t="s">
        <v>33</v>
      </c>
      <c r="F22" s="11"/>
      <c r="G22" s="6">
        <v>0</v>
      </c>
      <c r="H22" s="6">
        <v>0</v>
      </c>
      <c r="I22" s="6">
        <v>0</v>
      </c>
      <c r="J22" s="6">
        <v>42</v>
      </c>
      <c r="K22" s="56">
        <f t="shared" ref="K22:K28" si="3">IF(COUNT(G22:J22)&lt;4,SUM(G22:J22),SUM(G22:J22)-(MIN(G22:J22)))</f>
        <v>42</v>
      </c>
      <c r="L22" s="43">
        <v>42</v>
      </c>
      <c r="M22" s="14">
        <f t="shared" si="2"/>
        <v>84</v>
      </c>
    </row>
    <row r="23" spans="1:13" x14ac:dyDescent="0.25">
      <c r="A23" s="24">
        <v>22</v>
      </c>
      <c r="B23" s="10" t="s">
        <v>284</v>
      </c>
      <c r="C23" s="10" t="s">
        <v>283</v>
      </c>
      <c r="D23" s="10" t="s">
        <v>285</v>
      </c>
      <c r="E23" s="25" t="s">
        <v>33</v>
      </c>
      <c r="F23" s="12">
        <f>SUM(G23:J23)</f>
        <v>44</v>
      </c>
      <c r="G23" s="6">
        <v>0</v>
      </c>
      <c r="H23" s="6">
        <v>44</v>
      </c>
      <c r="I23" s="6">
        <v>0</v>
      </c>
      <c r="J23" s="6">
        <v>0</v>
      </c>
      <c r="K23" s="56">
        <f t="shared" si="3"/>
        <v>44</v>
      </c>
      <c r="L23" s="42">
        <v>38</v>
      </c>
      <c r="M23" s="14">
        <f t="shared" si="2"/>
        <v>82</v>
      </c>
    </row>
    <row r="24" spans="1:13" x14ac:dyDescent="0.25">
      <c r="A24" s="24">
        <v>23</v>
      </c>
      <c r="B24" s="3" t="s">
        <v>443</v>
      </c>
      <c r="C24" s="10" t="s">
        <v>444</v>
      </c>
      <c r="D24" s="5" t="s">
        <v>348</v>
      </c>
      <c r="E24" s="25" t="s">
        <v>33</v>
      </c>
      <c r="F24" s="12">
        <f>SUM(G24:J24)</f>
        <v>28</v>
      </c>
      <c r="G24" s="6">
        <v>0</v>
      </c>
      <c r="H24" s="6">
        <v>0</v>
      </c>
      <c r="I24" s="6">
        <v>0</v>
      </c>
      <c r="J24" s="6">
        <v>28</v>
      </c>
      <c r="K24" s="56">
        <f t="shared" si="3"/>
        <v>28</v>
      </c>
      <c r="L24" s="43">
        <v>49</v>
      </c>
      <c r="M24" s="14">
        <f t="shared" si="2"/>
        <v>77</v>
      </c>
    </row>
    <row r="25" spans="1:13" x14ac:dyDescent="0.25">
      <c r="A25" s="24">
        <v>24</v>
      </c>
      <c r="B25" s="3" t="s">
        <v>177</v>
      </c>
      <c r="C25" s="7" t="s">
        <v>178</v>
      </c>
      <c r="D25" s="5" t="s">
        <v>179</v>
      </c>
      <c r="E25" s="25" t="s">
        <v>33</v>
      </c>
      <c r="F25" s="11">
        <f>SUM(G25:J25)</f>
        <v>66</v>
      </c>
      <c r="G25" s="6">
        <v>42</v>
      </c>
      <c r="H25" s="6">
        <v>0</v>
      </c>
      <c r="I25" s="6">
        <v>0</v>
      </c>
      <c r="J25" s="6">
        <v>24</v>
      </c>
      <c r="K25" s="56">
        <f t="shared" si="3"/>
        <v>66</v>
      </c>
      <c r="L25" s="42"/>
      <c r="M25" s="14">
        <f t="shared" si="2"/>
        <v>66</v>
      </c>
    </row>
    <row r="26" spans="1:13" x14ac:dyDescent="0.25">
      <c r="A26" s="24">
        <v>25</v>
      </c>
      <c r="B26" s="3" t="s">
        <v>427</v>
      </c>
      <c r="C26" s="7" t="s">
        <v>428</v>
      </c>
      <c r="D26" s="5" t="s">
        <v>169</v>
      </c>
      <c r="E26" s="25" t="s">
        <v>33</v>
      </c>
      <c r="F26" s="11"/>
      <c r="G26" s="6">
        <v>0</v>
      </c>
      <c r="H26" s="6">
        <v>0</v>
      </c>
      <c r="I26" s="6">
        <v>0</v>
      </c>
      <c r="J26" s="6">
        <v>66</v>
      </c>
      <c r="K26" s="56">
        <f t="shared" si="3"/>
        <v>66</v>
      </c>
      <c r="L26" s="42"/>
      <c r="M26" s="14">
        <f t="shared" si="2"/>
        <v>66</v>
      </c>
    </row>
    <row r="27" spans="1:13" x14ac:dyDescent="0.25">
      <c r="A27" s="24">
        <v>26</v>
      </c>
      <c r="B27" s="3" t="s">
        <v>167</v>
      </c>
      <c r="C27" s="7" t="s">
        <v>168</v>
      </c>
      <c r="D27" s="5" t="s">
        <v>169</v>
      </c>
      <c r="E27" s="25" t="s">
        <v>33</v>
      </c>
      <c r="F27" s="11">
        <f>SUM(G27:J27)</f>
        <v>58</v>
      </c>
      <c r="G27" s="6">
        <v>58</v>
      </c>
      <c r="H27" s="6">
        <v>0</v>
      </c>
      <c r="I27" s="6">
        <v>0</v>
      </c>
      <c r="J27" s="6">
        <v>0</v>
      </c>
      <c r="K27" s="56">
        <f t="shared" si="3"/>
        <v>58</v>
      </c>
      <c r="L27" s="42"/>
      <c r="M27" s="14">
        <f t="shared" si="2"/>
        <v>58</v>
      </c>
    </row>
    <row r="28" spans="1:13" x14ac:dyDescent="0.25">
      <c r="A28" s="24">
        <v>27</v>
      </c>
      <c r="B28" s="3" t="s">
        <v>280</v>
      </c>
      <c r="C28" s="10" t="s">
        <v>279</v>
      </c>
      <c r="D28" s="5" t="s">
        <v>281</v>
      </c>
      <c r="E28" s="25" t="s">
        <v>33</v>
      </c>
      <c r="F28" s="12">
        <f>SUM(G28:J28)</f>
        <v>52</v>
      </c>
      <c r="G28" s="6">
        <v>0</v>
      </c>
      <c r="H28" s="6">
        <v>52</v>
      </c>
      <c r="I28" s="6">
        <v>0</v>
      </c>
      <c r="J28" s="6">
        <v>0</v>
      </c>
      <c r="K28" s="56">
        <f t="shared" si="3"/>
        <v>52</v>
      </c>
      <c r="L28" s="42"/>
      <c r="M28" s="14">
        <f t="shared" si="2"/>
        <v>52</v>
      </c>
    </row>
    <row r="29" spans="1:13" x14ac:dyDescent="0.25">
      <c r="A29" s="24">
        <v>28</v>
      </c>
      <c r="B29" s="36" t="s">
        <v>481</v>
      </c>
      <c r="C29" s="10" t="s">
        <v>482</v>
      </c>
      <c r="D29" s="4"/>
      <c r="E29" s="4"/>
      <c r="F29" s="4"/>
      <c r="G29" s="4"/>
      <c r="H29" s="4"/>
      <c r="I29" s="4"/>
      <c r="J29" s="40"/>
      <c r="K29" s="56">
        <v>52</v>
      </c>
      <c r="L29" s="43">
        <v>52</v>
      </c>
      <c r="M29" s="14">
        <f t="shared" si="2"/>
        <v>104</v>
      </c>
    </row>
    <row r="30" spans="1:13" x14ac:dyDescent="0.25">
      <c r="A30" s="24">
        <v>29</v>
      </c>
      <c r="B30" s="3" t="s">
        <v>305</v>
      </c>
      <c r="C30" s="10" t="s">
        <v>304</v>
      </c>
      <c r="D30" s="5" t="s">
        <v>169</v>
      </c>
      <c r="E30" s="25" t="s">
        <v>33</v>
      </c>
      <c r="F30" s="12">
        <f>SUM(G30:J30)</f>
        <v>50</v>
      </c>
      <c r="G30" s="6">
        <v>0</v>
      </c>
      <c r="H30" s="6">
        <v>24</v>
      </c>
      <c r="I30" s="6">
        <v>0</v>
      </c>
      <c r="J30" s="6">
        <v>26</v>
      </c>
      <c r="K30" s="56">
        <f t="shared" ref="K30:K45" si="4">IF(COUNT(G30:J30)&lt;4,SUM(G30:J30),SUM(G30:J30)-(MIN(G30:J30)))</f>
        <v>50</v>
      </c>
      <c r="L30" s="42"/>
      <c r="M30" s="14">
        <f t="shared" si="2"/>
        <v>50</v>
      </c>
    </row>
    <row r="31" spans="1:13" x14ac:dyDescent="0.25">
      <c r="A31" s="24">
        <v>30</v>
      </c>
      <c r="B31" s="3" t="s">
        <v>431</v>
      </c>
      <c r="C31" s="7" t="s">
        <v>320</v>
      </c>
      <c r="D31" s="5" t="s">
        <v>432</v>
      </c>
      <c r="E31" s="25" t="s">
        <v>33</v>
      </c>
      <c r="F31" s="11"/>
      <c r="G31" s="6">
        <v>0</v>
      </c>
      <c r="H31" s="6">
        <v>0</v>
      </c>
      <c r="I31" s="6">
        <v>0</v>
      </c>
      <c r="J31" s="6">
        <v>49</v>
      </c>
      <c r="K31" s="56">
        <f t="shared" si="4"/>
        <v>49</v>
      </c>
      <c r="L31" s="42"/>
      <c r="M31" s="14">
        <f t="shared" si="2"/>
        <v>49</v>
      </c>
    </row>
    <row r="32" spans="1:13" x14ac:dyDescent="0.25">
      <c r="A32" s="24">
        <v>31</v>
      </c>
      <c r="B32" s="3" t="s">
        <v>47</v>
      </c>
      <c r="C32" s="10" t="s">
        <v>48</v>
      </c>
      <c r="D32" s="5" t="s">
        <v>149</v>
      </c>
      <c r="E32" s="25" t="s">
        <v>33</v>
      </c>
      <c r="F32" s="12">
        <f>SUM(G32:J32)</f>
        <v>49</v>
      </c>
      <c r="G32" s="6">
        <v>49</v>
      </c>
      <c r="H32" s="6">
        <v>0</v>
      </c>
      <c r="I32" s="6">
        <v>0</v>
      </c>
      <c r="J32" s="6">
        <v>0</v>
      </c>
      <c r="K32" s="56">
        <f t="shared" si="4"/>
        <v>49</v>
      </c>
      <c r="L32" s="42"/>
      <c r="M32" s="14">
        <f t="shared" si="2"/>
        <v>49</v>
      </c>
    </row>
    <row r="33" spans="1:13" ht="16.5" customHeight="1" x14ac:dyDescent="0.25">
      <c r="A33" s="24">
        <v>32</v>
      </c>
      <c r="B33" s="10" t="s">
        <v>47</v>
      </c>
      <c r="C33" s="10" t="s">
        <v>48</v>
      </c>
      <c r="D33" s="10" t="s">
        <v>282</v>
      </c>
      <c r="E33" s="25" t="s">
        <v>33</v>
      </c>
      <c r="F33" s="12">
        <f>SUM(G33:J33)</f>
        <v>46</v>
      </c>
      <c r="G33" s="6">
        <v>0</v>
      </c>
      <c r="H33" s="6">
        <v>46</v>
      </c>
      <c r="I33" s="6">
        <v>0</v>
      </c>
      <c r="J33" s="6">
        <v>0</v>
      </c>
      <c r="K33" s="56">
        <f t="shared" si="4"/>
        <v>46</v>
      </c>
      <c r="L33" s="42"/>
      <c r="M33" s="14">
        <f t="shared" si="2"/>
        <v>46</v>
      </c>
    </row>
    <row r="34" spans="1:13" x14ac:dyDescent="0.25">
      <c r="A34" s="24">
        <v>33</v>
      </c>
      <c r="B34" s="10" t="s">
        <v>309</v>
      </c>
      <c r="C34" s="10" t="s">
        <v>433</v>
      </c>
      <c r="D34" s="10" t="s">
        <v>239</v>
      </c>
      <c r="E34" s="25" t="s">
        <v>33</v>
      </c>
      <c r="F34" s="12"/>
      <c r="G34" s="6">
        <v>0</v>
      </c>
      <c r="H34" s="6">
        <v>0</v>
      </c>
      <c r="I34" s="6">
        <v>0</v>
      </c>
      <c r="J34" s="6">
        <v>44</v>
      </c>
      <c r="K34" s="56">
        <f t="shared" si="4"/>
        <v>44</v>
      </c>
      <c r="L34" s="42"/>
      <c r="M34" s="14">
        <f t="shared" si="2"/>
        <v>44</v>
      </c>
    </row>
    <row r="35" spans="1:13" x14ac:dyDescent="0.25">
      <c r="A35" s="24">
        <v>34</v>
      </c>
      <c r="B35" s="3" t="s">
        <v>122</v>
      </c>
      <c r="C35" s="10" t="s">
        <v>286</v>
      </c>
      <c r="D35" s="5" t="s">
        <v>287</v>
      </c>
      <c r="E35" s="25" t="s">
        <v>33</v>
      </c>
      <c r="F35" s="12">
        <f t="shared" ref="F35:F45" si="5">SUM(G35:J35)</f>
        <v>42</v>
      </c>
      <c r="G35" s="6">
        <v>0</v>
      </c>
      <c r="H35" s="6">
        <v>42</v>
      </c>
      <c r="I35" s="6">
        <v>0</v>
      </c>
      <c r="J35" s="6">
        <v>0</v>
      </c>
      <c r="K35" s="56">
        <f t="shared" si="4"/>
        <v>42</v>
      </c>
      <c r="L35" s="42"/>
      <c r="M35" s="14">
        <f t="shared" si="2"/>
        <v>42</v>
      </c>
    </row>
    <row r="36" spans="1:13" x14ac:dyDescent="0.25">
      <c r="A36" s="24">
        <v>35</v>
      </c>
      <c r="B36" s="3" t="s">
        <v>180</v>
      </c>
      <c r="C36" s="10" t="s">
        <v>181</v>
      </c>
      <c r="D36" s="5" t="s">
        <v>55</v>
      </c>
      <c r="E36" s="25" t="s">
        <v>33</v>
      </c>
      <c r="F36" s="12">
        <f t="shared" si="5"/>
        <v>40</v>
      </c>
      <c r="G36" s="6">
        <v>40</v>
      </c>
      <c r="H36" s="6">
        <v>0</v>
      </c>
      <c r="I36" s="6">
        <v>0</v>
      </c>
      <c r="J36" s="6">
        <v>0</v>
      </c>
      <c r="K36" s="56">
        <f t="shared" si="4"/>
        <v>40</v>
      </c>
      <c r="L36" s="42"/>
      <c r="M36" s="14">
        <f t="shared" si="2"/>
        <v>40</v>
      </c>
    </row>
    <row r="37" spans="1:13" x14ac:dyDescent="0.25">
      <c r="A37" s="24">
        <v>36</v>
      </c>
      <c r="B37" s="10" t="s">
        <v>170</v>
      </c>
      <c r="C37" s="10" t="s">
        <v>288</v>
      </c>
      <c r="D37" s="10" t="s">
        <v>289</v>
      </c>
      <c r="E37" s="25" t="s">
        <v>33</v>
      </c>
      <c r="F37" s="12">
        <f t="shared" si="5"/>
        <v>38</v>
      </c>
      <c r="G37" s="6">
        <v>0</v>
      </c>
      <c r="H37" s="6">
        <v>38</v>
      </c>
      <c r="I37" s="6">
        <v>0</v>
      </c>
      <c r="J37" s="6">
        <v>0</v>
      </c>
      <c r="K37" s="56">
        <f t="shared" si="4"/>
        <v>38</v>
      </c>
      <c r="L37" s="42"/>
      <c r="M37" s="14">
        <f t="shared" si="2"/>
        <v>38</v>
      </c>
    </row>
    <row r="38" spans="1:13" x14ac:dyDescent="0.25">
      <c r="A38" s="24">
        <v>37</v>
      </c>
      <c r="B38" s="3" t="s">
        <v>437</v>
      </c>
      <c r="C38" s="7" t="s">
        <v>438</v>
      </c>
      <c r="D38" s="5" t="s">
        <v>439</v>
      </c>
      <c r="E38" s="25" t="s">
        <v>33</v>
      </c>
      <c r="F38" s="11">
        <f t="shared" si="5"/>
        <v>34</v>
      </c>
      <c r="G38" s="6">
        <v>0</v>
      </c>
      <c r="H38" s="6">
        <v>0</v>
      </c>
      <c r="I38" s="6">
        <v>0</v>
      </c>
      <c r="J38" s="6">
        <v>34</v>
      </c>
      <c r="K38" s="56">
        <f t="shared" si="4"/>
        <v>34</v>
      </c>
      <c r="L38" s="42"/>
      <c r="M38" s="14">
        <f t="shared" si="2"/>
        <v>34</v>
      </c>
    </row>
    <row r="39" spans="1:13" x14ac:dyDescent="0.25">
      <c r="A39" s="24">
        <v>38</v>
      </c>
      <c r="B39" s="3" t="s">
        <v>156</v>
      </c>
      <c r="C39" s="7" t="s">
        <v>292</v>
      </c>
      <c r="D39" s="5" t="s">
        <v>293</v>
      </c>
      <c r="E39" s="25" t="s">
        <v>33</v>
      </c>
      <c r="F39" s="11">
        <f t="shared" si="5"/>
        <v>31</v>
      </c>
      <c r="G39" s="6">
        <v>0</v>
      </c>
      <c r="H39" s="6">
        <v>31</v>
      </c>
      <c r="I39" s="6">
        <v>0</v>
      </c>
      <c r="J39" s="6">
        <v>0</v>
      </c>
      <c r="K39" s="56">
        <f t="shared" si="4"/>
        <v>31</v>
      </c>
      <c r="L39" s="42"/>
      <c r="M39" s="14">
        <f t="shared" si="2"/>
        <v>31</v>
      </c>
    </row>
    <row r="40" spans="1:13" x14ac:dyDescent="0.25">
      <c r="A40" s="24">
        <v>39</v>
      </c>
      <c r="B40" s="3" t="s">
        <v>295</v>
      </c>
      <c r="C40" s="10" t="s">
        <v>294</v>
      </c>
      <c r="D40" s="5" t="s">
        <v>230</v>
      </c>
      <c r="E40" s="25" t="s">
        <v>33</v>
      </c>
      <c r="F40" s="12">
        <f t="shared" si="5"/>
        <v>30</v>
      </c>
      <c r="G40" s="6">
        <v>0</v>
      </c>
      <c r="H40" s="6">
        <v>30</v>
      </c>
      <c r="I40" s="6">
        <v>0</v>
      </c>
      <c r="J40" s="6">
        <v>0</v>
      </c>
      <c r="K40" s="56">
        <f t="shared" si="4"/>
        <v>30</v>
      </c>
      <c r="L40" s="42"/>
      <c r="M40" s="14">
        <f t="shared" si="2"/>
        <v>30</v>
      </c>
    </row>
    <row r="41" spans="1:13" x14ac:dyDescent="0.25">
      <c r="A41" s="24">
        <v>40</v>
      </c>
      <c r="B41" s="10" t="s">
        <v>442</v>
      </c>
      <c r="C41" s="10" t="s">
        <v>191</v>
      </c>
      <c r="D41" s="10" t="s">
        <v>287</v>
      </c>
      <c r="E41" s="25" t="s">
        <v>33</v>
      </c>
      <c r="F41" s="12">
        <f t="shared" si="5"/>
        <v>30</v>
      </c>
      <c r="G41" s="6">
        <v>0</v>
      </c>
      <c r="H41" s="6">
        <v>0</v>
      </c>
      <c r="I41" s="6">
        <v>0</v>
      </c>
      <c r="J41" s="6">
        <v>30</v>
      </c>
      <c r="K41" s="56">
        <f t="shared" si="4"/>
        <v>30</v>
      </c>
      <c r="L41" s="42"/>
      <c r="M41" s="14">
        <f t="shared" si="2"/>
        <v>30</v>
      </c>
    </row>
    <row r="42" spans="1:13" x14ac:dyDescent="0.25">
      <c r="A42" s="24">
        <v>41</v>
      </c>
      <c r="B42" s="10" t="s">
        <v>298</v>
      </c>
      <c r="C42" s="10" t="s">
        <v>16</v>
      </c>
      <c r="D42" s="10" t="s">
        <v>299</v>
      </c>
      <c r="E42" s="25" t="s">
        <v>33</v>
      </c>
      <c r="F42" s="12">
        <f t="shared" si="5"/>
        <v>28</v>
      </c>
      <c r="G42" s="6">
        <v>0</v>
      </c>
      <c r="H42" s="6">
        <v>28</v>
      </c>
      <c r="I42" s="6">
        <v>0</v>
      </c>
      <c r="J42" s="6">
        <v>0</v>
      </c>
      <c r="K42" s="56">
        <f t="shared" si="4"/>
        <v>28</v>
      </c>
      <c r="L42" s="42"/>
      <c r="M42" s="14">
        <f t="shared" si="2"/>
        <v>28</v>
      </c>
    </row>
    <row r="43" spans="1:13" x14ac:dyDescent="0.25">
      <c r="A43" s="24">
        <v>42</v>
      </c>
      <c r="B43" s="37" t="s">
        <v>300</v>
      </c>
      <c r="C43" s="37" t="s">
        <v>25</v>
      </c>
      <c r="D43" s="37" t="s">
        <v>301</v>
      </c>
      <c r="E43" s="38" t="s">
        <v>33</v>
      </c>
      <c r="F43" s="39">
        <f t="shared" si="5"/>
        <v>27</v>
      </c>
      <c r="G43" s="35">
        <v>0</v>
      </c>
      <c r="H43" s="35">
        <v>27</v>
      </c>
      <c r="I43" s="35">
        <v>0</v>
      </c>
      <c r="J43" s="35">
        <v>0</v>
      </c>
      <c r="K43" s="57">
        <f t="shared" si="4"/>
        <v>27</v>
      </c>
      <c r="L43" s="42"/>
      <c r="M43" s="14">
        <f t="shared" si="2"/>
        <v>27</v>
      </c>
    </row>
    <row r="44" spans="1:13" x14ac:dyDescent="0.25">
      <c r="A44" s="24">
        <v>43</v>
      </c>
      <c r="B44" s="3" t="s">
        <v>303</v>
      </c>
      <c r="C44" s="7" t="s">
        <v>302</v>
      </c>
      <c r="D44" s="5" t="s">
        <v>210</v>
      </c>
      <c r="E44" s="25" t="s">
        <v>33</v>
      </c>
      <c r="F44" s="11">
        <f t="shared" si="5"/>
        <v>26</v>
      </c>
      <c r="G44" s="6">
        <v>0</v>
      </c>
      <c r="H44" s="6">
        <v>26</v>
      </c>
      <c r="I44" s="6">
        <v>0</v>
      </c>
      <c r="J44" s="6">
        <v>0</v>
      </c>
      <c r="K44" s="56">
        <f t="shared" si="4"/>
        <v>26</v>
      </c>
      <c r="L44" s="42"/>
      <c r="M44" s="14">
        <f t="shared" si="2"/>
        <v>26</v>
      </c>
    </row>
    <row r="45" spans="1:13" x14ac:dyDescent="0.25">
      <c r="A45" s="24">
        <v>44</v>
      </c>
      <c r="B45" s="3" t="s">
        <v>307</v>
      </c>
      <c r="C45" s="10" t="s">
        <v>306</v>
      </c>
      <c r="D45" s="5" t="s">
        <v>210</v>
      </c>
      <c r="E45" s="25" t="s">
        <v>33</v>
      </c>
      <c r="F45" s="12">
        <f t="shared" si="5"/>
        <v>23</v>
      </c>
      <c r="G45" s="6">
        <v>0</v>
      </c>
      <c r="H45" s="6">
        <v>23</v>
      </c>
      <c r="I45" s="6">
        <v>0</v>
      </c>
      <c r="J45" s="6">
        <v>0</v>
      </c>
      <c r="K45" s="56">
        <f t="shared" si="4"/>
        <v>23</v>
      </c>
      <c r="L45" s="42"/>
      <c r="M45" s="14">
        <f t="shared" si="2"/>
        <v>23</v>
      </c>
    </row>
    <row r="46" spans="1:13" x14ac:dyDescent="0.25">
      <c r="F46"/>
    </row>
    <row r="47" spans="1:13" x14ac:dyDescent="0.25">
      <c r="F47"/>
    </row>
    <row r="48" spans="1:13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</sheetData>
  <autoFilter ref="A1:M1" xr:uid="{5BF156BF-BA91-4172-8E89-0418397092F1}">
    <sortState xmlns:xlrd2="http://schemas.microsoft.com/office/spreadsheetml/2017/richdata2" ref="A2:M45">
      <sortCondition descending="1" ref="K1"/>
    </sortState>
  </autoFilter>
  <sortState xmlns:xlrd2="http://schemas.microsoft.com/office/spreadsheetml/2017/richdata2" ref="A2:K113">
    <sortCondition descending="1" ref="K2:K113"/>
  </sortState>
  <phoneticPr fontId="9" type="noConversion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zoomScaleNormal="100" workbookViewId="0">
      <selection activeCell="G27" sqref="G27"/>
    </sheetView>
  </sheetViews>
  <sheetFormatPr baseColWidth="10" defaultColWidth="11.42578125" defaultRowHeight="15" x14ac:dyDescent="0.25"/>
  <cols>
    <col min="1" max="1" width="5.85546875" customWidth="1"/>
    <col min="2" max="2" width="15.5703125" customWidth="1"/>
    <col min="3" max="3" width="18.42578125" customWidth="1"/>
    <col min="4" max="4" width="13.7109375" customWidth="1"/>
    <col min="5" max="5" width="6.85546875" customWidth="1"/>
    <col min="6" max="6" width="7.5703125" style="2" hidden="1" customWidth="1"/>
    <col min="7" max="7" width="5" customWidth="1"/>
    <col min="8" max="8" width="4.85546875" customWidth="1"/>
    <col min="9" max="9" width="5.28515625" customWidth="1"/>
    <col min="10" max="10" width="4.85546875" style="13" customWidth="1"/>
    <col min="11" max="11" width="11.42578125" style="2"/>
    <col min="12" max="12" width="5.28515625" style="2" customWidth="1"/>
    <col min="13" max="13" width="11.42578125" style="2"/>
  </cols>
  <sheetData>
    <row r="1" spans="1:13" ht="35.25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6" t="s">
        <v>4</v>
      </c>
      <c r="F1" s="47" t="s">
        <v>30</v>
      </c>
      <c r="G1" s="48">
        <v>1</v>
      </c>
      <c r="H1" s="48">
        <v>2</v>
      </c>
      <c r="I1" s="48">
        <v>3</v>
      </c>
      <c r="J1" s="49">
        <v>4</v>
      </c>
      <c r="K1" s="58" t="s">
        <v>445</v>
      </c>
      <c r="L1" s="41">
        <v>5</v>
      </c>
      <c r="M1" s="14" t="s">
        <v>484</v>
      </c>
    </row>
    <row r="2" spans="1:13" x14ac:dyDescent="0.25">
      <c r="A2" s="6">
        <v>1</v>
      </c>
      <c r="B2" s="1" t="s">
        <v>78</v>
      </c>
      <c r="C2" s="1" t="s">
        <v>79</v>
      </c>
      <c r="D2" s="1" t="s">
        <v>80</v>
      </c>
      <c r="E2" s="25" t="s">
        <v>32</v>
      </c>
      <c r="F2" s="12">
        <f t="shared" ref="F2:F7" si="0">SUM(G2:J2)</f>
        <v>360</v>
      </c>
      <c r="G2" s="6">
        <v>100</v>
      </c>
      <c r="H2" s="6">
        <v>70</v>
      </c>
      <c r="I2" s="6">
        <v>100</v>
      </c>
      <c r="J2" s="6">
        <v>90</v>
      </c>
      <c r="K2" s="42">
        <f t="shared" ref="K2:K7" si="1">IF(COUNT(G2:J2)&lt;4,SUM(G2:J2),SUM(G2:J2)-(MIN(G2:J2)))</f>
        <v>290</v>
      </c>
      <c r="L2" s="42">
        <v>90</v>
      </c>
      <c r="M2" s="14">
        <f t="shared" ref="M2:M15" si="2">SUM(K2)+L2</f>
        <v>380</v>
      </c>
    </row>
    <row r="3" spans="1:13" ht="18" customHeight="1" x14ac:dyDescent="0.25">
      <c r="A3" s="6">
        <v>2</v>
      </c>
      <c r="B3" s="3" t="s">
        <v>84</v>
      </c>
      <c r="C3" s="7" t="s">
        <v>49</v>
      </c>
      <c r="D3" s="5" t="s">
        <v>85</v>
      </c>
      <c r="E3" s="25" t="s">
        <v>32</v>
      </c>
      <c r="F3" s="11">
        <f t="shared" si="0"/>
        <v>214</v>
      </c>
      <c r="G3" s="6">
        <v>82</v>
      </c>
      <c r="H3" s="6">
        <v>66</v>
      </c>
      <c r="I3" s="6">
        <v>0</v>
      </c>
      <c r="J3" s="6">
        <v>66</v>
      </c>
      <c r="K3" s="42">
        <f t="shared" si="1"/>
        <v>214</v>
      </c>
      <c r="L3" s="42">
        <v>82</v>
      </c>
      <c r="M3" s="14">
        <f t="shared" si="2"/>
        <v>296</v>
      </c>
    </row>
    <row r="4" spans="1:13" s="2" customFormat="1" x14ac:dyDescent="0.25">
      <c r="A4" s="6">
        <v>3</v>
      </c>
      <c r="B4" s="3" t="s">
        <v>31</v>
      </c>
      <c r="C4" s="9" t="s">
        <v>44</v>
      </c>
      <c r="D4" s="5" t="s">
        <v>86</v>
      </c>
      <c r="E4" s="25" t="s">
        <v>32</v>
      </c>
      <c r="F4" s="11">
        <f t="shared" si="0"/>
        <v>212</v>
      </c>
      <c r="G4" s="6">
        <v>75</v>
      </c>
      <c r="H4" s="6">
        <v>62</v>
      </c>
      <c r="I4" s="6">
        <v>75</v>
      </c>
      <c r="J4" s="6">
        <v>0</v>
      </c>
      <c r="K4" s="42">
        <f t="shared" si="1"/>
        <v>212</v>
      </c>
      <c r="L4" s="42"/>
      <c r="M4" s="14">
        <f t="shared" si="2"/>
        <v>212</v>
      </c>
    </row>
    <row r="5" spans="1:13" x14ac:dyDescent="0.25">
      <c r="A5" s="6">
        <v>4</v>
      </c>
      <c r="B5" s="3" t="s">
        <v>81</v>
      </c>
      <c r="C5" s="10" t="s">
        <v>82</v>
      </c>
      <c r="D5" s="5" t="s">
        <v>83</v>
      </c>
      <c r="E5" s="25" t="s">
        <v>32</v>
      </c>
      <c r="F5" s="12">
        <f t="shared" si="0"/>
        <v>172</v>
      </c>
      <c r="G5" s="6">
        <v>90</v>
      </c>
      <c r="H5" s="6">
        <v>0</v>
      </c>
      <c r="I5" s="6">
        <v>0</v>
      </c>
      <c r="J5" s="6">
        <v>82</v>
      </c>
      <c r="K5" s="42">
        <f t="shared" si="1"/>
        <v>172</v>
      </c>
      <c r="L5" s="42"/>
      <c r="M5" s="14">
        <f t="shared" si="2"/>
        <v>172</v>
      </c>
    </row>
    <row r="6" spans="1:13" x14ac:dyDescent="0.25">
      <c r="A6" s="6">
        <v>5</v>
      </c>
      <c r="B6" s="3" t="s">
        <v>446</v>
      </c>
      <c r="C6" s="10" t="s">
        <v>447</v>
      </c>
      <c r="D6" s="5" t="s">
        <v>448</v>
      </c>
      <c r="E6" s="25" t="s">
        <v>32</v>
      </c>
      <c r="F6" s="12">
        <f t="shared" si="0"/>
        <v>100</v>
      </c>
      <c r="G6" s="6">
        <v>0</v>
      </c>
      <c r="H6" s="6">
        <v>0</v>
      </c>
      <c r="I6" s="6">
        <v>0</v>
      </c>
      <c r="J6" s="6">
        <v>100</v>
      </c>
      <c r="K6" s="42">
        <f t="shared" si="1"/>
        <v>100</v>
      </c>
      <c r="L6" s="42"/>
      <c r="M6" s="14">
        <f t="shared" si="2"/>
        <v>100</v>
      </c>
    </row>
    <row r="7" spans="1:13" x14ac:dyDescent="0.25">
      <c r="A7" s="6">
        <v>6</v>
      </c>
      <c r="B7" s="1" t="s">
        <v>221</v>
      </c>
      <c r="C7" s="1" t="s">
        <v>220</v>
      </c>
      <c r="D7" s="1" t="s">
        <v>222</v>
      </c>
      <c r="E7" s="25" t="s">
        <v>32</v>
      </c>
      <c r="F7" s="12">
        <f t="shared" si="0"/>
        <v>100</v>
      </c>
      <c r="G7" s="6">
        <v>0</v>
      </c>
      <c r="H7" s="6">
        <v>100</v>
      </c>
      <c r="I7" s="6">
        <v>0</v>
      </c>
      <c r="J7" s="6">
        <v>0</v>
      </c>
      <c r="K7" s="42">
        <f t="shared" si="1"/>
        <v>100</v>
      </c>
      <c r="L7" s="42"/>
      <c r="M7" s="14">
        <f t="shared" si="2"/>
        <v>100</v>
      </c>
    </row>
    <row r="8" spans="1:13" x14ac:dyDescent="0.25">
      <c r="A8" s="6">
        <v>7</v>
      </c>
      <c r="B8" s="36" t="s">
        <v>485</v>
      </c>
      <c r="C8" s="4" t="s">
        <v>486</v>
      </c>
      <c r="D8" s="50" t="s">
        <v>152</v>
      </c>
      <c r="E8" s="25" t="s">
        <v>32</v>
      </c>
      <c r="F8" s="4"/>
      <c r="G8" s="4"/>
      <c r="H8" s="4"/>
      <c r="I8" s="4"/>
      <c r="J8" s="40"/>
      <c r="K8" s="42"/>
      <c r="L8" s="42">
        <v>100</v>
      </c>
      <c r="M8" s="14">
        <f t="shared" si="2"/>
        <v>100</v>
      </c>
    </row>
    <row r="9" spans="1:13" x14ac:dyDescent="0.25">
      <c r="A9" s="6">
        <v>8</v>
      </c>
      <c r="B9" s="3" t="s">
        <v>224</v>
      </c>
      <c r="C9" s="10" t="s">
        <v>223</v>
      </c>
      <c r="D9" s="5" t="s">
        <v>225</v>
      </c>
      <c r="E9" s="25" t="s">
        <v>32</v>
      </c>
      <c r="F9" s="12">
        <f>SUM(G9:J9)</f>
        <v>90</v>
      </c>
      <c r="G9" s="6">
        <v>0</v>
      </c>
      <c r="H9" s="6">
        <v>90</v>
      </c>
      <c r="I9" s="6">
        <v>0</v>
      </c>
      <c r="J9" s="6">
        <v>0</v>
      </c>
      <c r="K9" s="42">
        <f t="shared" ref="K9:K15" si="3">IF(COUNT(G9:J9)&lt;4,SUM(G9:J9),SUM(G9:J9)-(MIN(G9:J9)))</f>
        <v>90</v>
      </c>
      <c r="L9" s="42"/>
      <c r="M9" s="14">
        <f t="shared" si="2"/>
        <v>90</v>
      </c>
    </row>
    <row r="10" spans="1:13" x14ac:dyDescent="0.25">
      <c r="A10" s="6">
        <v>9</v>
      </c>
      <c r="B10" s="1" t="s">
        <v>353</v>
      </c>
      <c r="C10" s="1" t="s">
        <v>354</v>
      </c>
      <c r="D10" s="1" t="s">
        <v>355</v>
      </c>
      <c r="E10" s="25" t="s">
        <v>32</v>
      </c>
      <c r="F10" s="12">
        <v>0</v>
      </c>
      <c r="G10" s="6">
        <v>0</v>
      </c>
      <c r="H10" s="6">
        <v>0</v>
      </c>
      <c r="I10" s="6">
        <v>90</v>
      </c>
      <c r="J10" s="6">
        <v>0</v>
      </c>
      <c r="K10" s="42">
        <f t="shared" si="3"/>
        <v>90</v>
      </c>
      <c r="L10" s="42"/>
      <c r="M10" s="14">
        <f t="shared" si="2"/>
        <v>90</v>
      </c>
    </row>
    <row r="11" spans="1:13" x14ac:dyDescent="0.25">
      <c r="A11" s="6">
        <v>10</v>
      </c>
      <c r="B11" s="3" t="s">
        <v>356</v>
      </c>
      <c r="C11" s="10" t="s">
        <v>357</v>
      </c>
      <c r="D11" s="5" t="s">
        <v>225</v>
      </c>
      <c r="E11" s="25" t="s">
        <v>32</v>
      </c>
      <c r="F11" s="12">
        <f>SUM(G11:J11)</f>
        <v>82</v>
      </c>
      <c r="G11" s="6">
        <v>0</v>
      </c>
      <c r="H11" s="6">
        <v>0</v>
      </c>
      <c r="I11" s="6">
        <v>82</v>
      </c>
      <c r="J11" s="6">
        <v>0</v>
      </c>
      <c r="K11" s="42">
        <f t="shared" si="3"/>
        <v>82</v>
      </c>
      <c r="L11" s="42"/>
      <c r="M11" s="14">
        <f t="shared" si="2"/>
        <v>82</v>
      </c>
    </row>
    <row r="12" spans="1:13" x14ac:dyDescent="0.25">
      <c r="A12" s="6">
        <v>11</v>
      </c>
      <c r="B12" s="3" t="s">
        <v>227</v>
      </c>
      <c r="C12" s="7" t="s">
        <v>226</v>
      </c>
      <c r="D12" s="5" t="s">
        <v>225</v>
      </c>
      <c r="E12" s="25" t="s">
        <v>32</v>
      </c>
      <c r="F12" s="11">
        <f>SUM(G12:J12)</f>
        <v>82</v>
      </c>
      <c r="G12" s="6">
        <v>0</v>
      </c>
      <c r="H12" s="6">
        <v>82</v>
      </c>
      <c r="I12" s="6">
        <v>0</v>
      </c>
      <c r="J12" s="6">
        <v>0</v>
      </c>
      <c r="K12" s="42">
        <f t="shared" si="3"/>
        <v>82</v>
      </c>
      <c r="L12" s="42"/>
      <c r="M12" s="14">
        <f t="shared" si="2"/>
        <v>82</v>
      </c>
    </row>
    <row r="13" spans="1:13" x14ac:dyDescent="0.25">
      <c r="A13" s="6">
        <v>12</v>
      </c>
      <c r="B13" s="3" t="s">
        <v>229</v>
      </c>
      <c r="C13" s="9" t="s">
        <v>228</v>
      </c>
      <c r="D13" s="5" t="s">
        <v>230</v>
      </c>
      <c r="E13" s="25" t="s">
        <v>32</v>
      </c>
      <c r="F13" s="11">
        <f>SUM(G13:J13)</f>
        <v>75</v>
      </c>
      <c r="G13" s="6">
        <v>0</v>
      </c>
      <c r="H13" s="6">
        <v>75</v>
      </c>
      <c r="I13" s="6">
        <v>0</v>
      </c>
      <c r="J13" s="6">
        <v>0</v>
      </c>
      <c r="K13" s="42">
        <f t="shared" si="3"/>
        <v>75</v>
      </c>
      <c r="L13" s="42"/>
      <c r="M13" s="14">
        <f t="shared" si="2"/>
        <v>75</v>
      </c>
    </row>
    <row r="14" spans="1:13" x14ac:dyDescent="0.25">
      <c r="A14" s="6">
        <v>13</v>
      </c>
      <c r="B14" s="1" t="s">
        <v>449</v>
      </c>
      <c r="C14" s="1" t="s">
        <v>450</v>
      </c>
      <c r="D14" s="1" t="s">
        <v>55</v>
      </c>
      <c r="E14" s="25" t="s">
        <v>32</v>
      </c>
      <c r="F14" s="12"/>
      <c r="G14" s="6">
        <v>0</v>
      </c>
      <c r="H14" s="6">
        <v>0</v>
      </c>
      <c r="I14" s="6">
        <v>0</v>
      </c>
      <c r="J14" s="6">
        <v>75</v>
      </c>
      <c r="K14" s="42">
        <f t="shared" si="3"/>
        <v>75</v>
      </c>
      <c r="L14" s="42"/>
      <c r="M14" s="14">
        <f t="shared" si="2"/>
        <v>75</v>
      </c>
    </row>
    <row r="15" spans="1:13" x14ac:dyDescent="0.25">
      <c r="A15" s="6">
        <v>14</v>
      </c>
      <c r="B15" s="3" t="s">
        <v>451</v>
      </c>
      <c r="C15" s="7" t="s">
        <v>452</v>
      </c>
      <c r="D15" s="5" t="s">
        <v>55</v>
      </c>
      <c r="E15" s="25" t="s">
        <v>32</v>
      </c>
      <c r="F15" s="11">
        <f>SUM(G15:J15)</f>
        <v>70</v>
      </c>
      <c r="G15" s="6">
        <v>0</v>
      </c>
      <c r="H15" s="6">
        <v>0</v>
      </c>
      <c r="I15" s="6">
        <v>0</v>
      </c>
      <c r="J15" s="6">
        <v>70</v>
      </c>
      <c r="K15" s="42">
        <f t="shared" si="3"/>
        <v>70</v>
      </c>
      <c r="L15" s="42"/>
      <c r="M15" s="14">
        <f t="shared" si="2"/>
        <v>70</v>
      </c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</sheetData>
  <sortState xmlns:xlrd2="http://schemas.microsoft.com/office/spreadsheetml/2017/richdata2" ref="A2:M62">
    <sortCondition descending="1" ref="M2:M62"/>
  </sortState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06"/>
  <sheetViews>
    <sheetView zoomScaleNormal="100" workbookViewId="0">
      <selection activeCell="P8" sqref="P8"/>
    </sheetView>
  </sheetViews>
  <sheetFormatPr baseColWidth="10" defaultColWidth="11.42578125" defaultRowHeight="15" x14ac:dyDescent="0.25"/>
  <cols>
    <col min="1" max="1" width="6" customWidth="1"/>
    <col min="2" max="2" width="16.5703125" customWidth="1"/>
    <col min="3" max="3" width="16.28515625" customWidth="1"/>
    <col min="4" max="4" width="14" customWidth="1"/>
    <col min="5" max="5" width="6.42578125" customWidth="1"/>
    <col min="6" max="6" width="6.7109375" style="2" hidden="1" customWidth="1"/>
    <col min="7" max="8" width="4.85546875" customWidth="1"/>
    <col min="9" max="9" width="4.7109375" customWidth="1"/>
    <col min="10" max="10" width="4" customWidth="1"/>
    <col min="11" max="11" width="11.42578125" style="2"/>
    <col min="12" max="12" width="7.140625" style="2" customWidth="1"/>
    <col min="13" max="13" width="11.42578125" style="2"/>
  </cols>
  <sheetData>
    <row r="1" spans="1:14" ht="30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30</v>
      </c>
      <c r="G1" s="20">
        <v>1</v>
      </c>
      <c r="H1" s="20">
        <v>2</v>
      </c>
      <c r="I1" s="20">
        <v>3</v>
      </c>
      <c r="J1" s="20">
        <v>4</v>
      </c>
      <c r="K1" s="55" t="s">
        <v>445</v>
      </c>
      <c r="L1" s="41">
        <v>5</v>
      </c>
      <c r="M1" s="14" t="s">
        <v>484</v>
      </c>
    </row>
    <row r="2" spans="1:14" ht="15" customHeight="1" x14ac:dyDescent="0.25">
      <c r="A2" s="22">
        <v>1</v>
      </c>
      <c r="B2" s="9" t="s">
        <v>45</v>
      </c>
      <c r="C2" s="9" t="s">
        <v>125</v>
      </c>
      <c r="D2" s="9" t="s">
        <v>126</v>
      </c>
      <c r="E2" s="27" t="s">
        <v>7</v>
      </c>
      <c r="F2" s="11">
        <f t="shared" ref="F2:F8" si="0">SUM(G2:J2)</f>
        <v>272</v>
      </c>
      <c r="G2" s="6">
        <v>82</v>
      </c>
      <c r="H2" s="6">
        <v>0</v>
      </c>
      <c r="I2" s="6">
        <v>90</v>
      </c>
      <c r="J2" s="6">
        <v>100</v>
      </c>
      <c r="K2" s="56">
        <f t="shared" ref="K2:K8" si="1">IF(COUNT(G2:J2)&lt;4,SUM(G2:J2),SUM(G2:J2)-(MIN(G2:J2)))</f>
        <v>272</v>
      </c>
      <c r="L2" s="42">
        <v>82</v>
      </c>
      <c r="M2" s="14">
        <f t="shared" ref="M2:M37" si="2">SUM(K2)+L2</f>
        <v>354</v>
      </c>
    </row>
    <row r="3" spans="1:14" ht="15" customHeight="1" x14ac:dyDescent="0.25">
      <c r="A3" s="22">
        <v>2</v>
      </c>
      <c r="B3" s="9" t="s">
        <v>127</v>
      </c>
      <c r="C3" s="9" t="s">
        <v>128</v>
      </c>
      <c r="D3" s="9" t="s">
        <v>129</v>
      </c>
      <c r="E3" s="27" t="s">
        <v>7</v>
      </c>
      <c r="F3" s="11">
        <f t="shared" si="0"/>
        <v>245</v>
      </c>
      <c r="G3" s="6">
        <v>75</v>
      </c>
      <c r="H3" s="6">
        <v>100</v>
      </c>
      <c r="I3" s="6">
        <v>0</v>
      </c>
      <c r="J3" s="6">
        <v>70</v>
      </c>
      <c r="K3" s="56">
        <f t="shared" si="1"/>
        <v>245</v>
      </c>
      <c r="L3" s="42">
        <v>66</v>
      </c>
      <c r="M3" s="14">
        <f t="shared" si="2"/>
        <v>311</v>
      </c>
    </row>
    <row r="4" spans="1:14" s="2" customFormat="1" x14ac:dyDescent="0.25">
      <c r="A4" s="22">
        <v>3</v>
      </c>
      <c r="B4" s="7" t="s">
        <v>119</v>
      </c>
      <c r="C4" s="7" t="s">
        <v>120</v>
      </c>
      <c r="D4" s="7" t="s">
        <v>121</v>
      </c>
      <c r="E4" s="27" t="s">
        <v>7</v>
      </c>
      <c r="F4" s="11">
        <f t="shared" si="0"/>
        <v>272</v>
      </c>
      <c r="G4" s="6">
        <v>100</v>
      </c>
      <c r="H4" s="6">
        <v>82</v>
      </c>
      <c r="I4" s="6">
        <v>0</v>
      </c>
      <c r="J4" s="6">
        <v>90</v>
      </c>
      <c r="K4" s="56">
        <f t="shared" si="1"/>
        <v>272</v>
      </c>
      <c r="L4" s="42"/>
      <c r="M4" s="14">
        <f t="shared" si="2"/>
        <v>272</v>
      </c>
      <c r="N4"/>
    </row>
    <row r="5" spans="1:14" x14ac:dyDescent="0.25">
      <c r="A5" s="22">
        <v>4</v>
      </c>
      <c r="B5" s="1" t="s">
        <v>130</v>
      </c>
      <c r="C5" s="1" t="s">
        <v>131</v>
      </c>
      <c r="D5" s="1" t="s">
        <v>121</v>
      </c>
      <c r="E5" s="27" t="s">
        <v>7</v>
      </c>
      <c r="F5" s="12">
        <f t="shared" si="0"/>
        <v>198</v>
      </c>
      <c r="G5" s="6">
        <v>70</v>
      </c>
      <c r="H5" s="6">
        <v>66</v>
      </c>
      <c r="I5" s="6">
        <v>0</v>
      </c>
      <c r="J5" s="6">
        <v>62</v>
      </c>
      <c r="K5" s="56">
        <f t="shared" si="1"/>
        <v>198</v>
      </c>
      <c r="L5" s="42">
        <v>70</v>
      </c>
      <c r="M5" s="14">
        <f t="shared" si="2"/>
        <v>268</v>
      </c>
    </row>
    <row r="6" spans="1:14" x14ac:dyDescent="0.25">
      <c r="A6" s="22">
        <v>5</v>
      </c>
      <c r="B6" s="3" t="s">
        <v>258</v>
      </c>
      <c r="C6" s="10" t="s">
        <v>257</v>
      </c>
      <c r="D6" s="5" t="s">
        <v>259</v>
      </c>
      <c r="E6" s="27" t="s">
        <v>7</v>
      </c>
      <c r="F6" s="12">
        <f t="shared" si="0"/>
        <v>199</v>
      </c>
      <c r="G6" s="6">
        <v>0</v>
      </c>
      <c r="H6" s="6">
        <v>58</v>
      </c>
      <c r="I6" s="6">
        <v>75</v>
      </c>
      <c r="J6" s="6">
        <v>66</v>
      </c>
      <c r="K6" s="56">
        <f t="shared" si="1"/>
        <v>199</v>
      </c>
      <c r="L6" s="42"/>
      <c r="M6" s="14">
        <f t="shared" si="2"/>
        <v>199</v>
      </c>
    </row>
    <row r="7" spans="1:14" x14ac:dyDescent="0.25">
      <c r="A7" s="22">
        <v>6</v>
      </c>
      <c r="B7" s="3" t="s">
        <v>138</v>
      </c>
      <c r="C7" s="9" t="s">
        <v>139</v>
      </c>
      <c r="D7" s="5" t="s">
        <v>86</v>
      </c>
      <c r="E7" s="27" t="s">
        <v>7</v>
      </c>
      <c r="F7" s="11">
        <f t="shared" si="0"/>
        <v>250</v>
      </c>
      <c r="G7" s="6">
        <v>55</v>
      </c>
      <c r="H7" s="6">
        <v>55</v>
      </c>
      <c r="I7" s="6">
        <v>82</v>
      </c>
      <c r="J7" s="6">
        <v>58</v>
      </c>
      <c r="K7" s="56">
        <f t="shared" si="1"/>
        <v>195</v>
      </c>
      <c r="L7" s="42"/>
      <c r="M7" s="14">
        <f t="shared" si="2"/>
        <v>195</v>
      </c>
    </row>
    <row r="8" spans="1:14" x14ac:dyDescent="0.25">
      <c r="A8" s="22">
        <v>7</v>
      </c>
      <c r="B8" s="3" t="s">
        <v>255</v>
      </c>
      <c r="C8" s="7" t="s">
        <v>254</v>
      </c>
      <c r="D8" s="5" t="s">
        <v>256</v>
      </c>
      <c r="E8" s="27" t="s">
        <v>7</v>
      </c>
      <c r="F8" s="11">
        <f t="shared" si="0"/>
        <v>190</v>
      </c>
      <c r="G8" s="6">
        <v>0</v>
      </c>
      <c r="H8" s="6">
        <v>90</v>
      </c>
      <c r="I8" s="6">
        <v>100</v>
      </c>
      <c r="J8" s="6">
        <v>0</v>
      </c>
      <c r="K8" s="56">
        <f t="shared" si="1"/>
        <v>190</v>
      </c>
      <c r="L8" s="42"/>
      <c r="M8" s="14">
        <f t="shared" si="2"/>
        <v>190</v>
      </c>
      <c r="N8" s="2"/>
    </row>
    <row r="9" spans="1:14" x14ac:dyDescent="0.25">
      <c r="A9" s="22">
        <v>8</v>
      </c>
      <c r="B9" s="36" t="s">
        <v>473</v>
      </c>
      <c r="C9" s="7" t="s">
        <v>474</v>
      </c>
      <c r="D9" s="4"/>
      <c r="E9" s="4"/>
      <c r="F9" s="4"/>
      <c r="G9" s="4"/>
      <c r="H9" s="4"/>
      <c r="I9" s="4"/>
      <c r="J9" s="4"/>
      <c r="K9" s="56">
        <v>90</v>
      </c>
      <c r="L9" s="43">
        <v>90</v>
      </c>
      <c r="M9" s="14">
        <f t="shared" si="2"/>
        <v>180</v>
      </c>
    </row>
    <row r="10" spans="1:14" x14ac:dyDescent="0.25">
      <c r="A10" s="22">
        <v>9</v>
      </c>
      <c r="B10" s="3" t="s">
        <v>135</v>
      </c>
      <c r="C10" s="9" t="s">
        <v>136</v>
      </c>
      <c r="D10" s="5" t="s">
        <v>137</v>
      </c>
      <c r="E10" s="27" t="s">
        <v>7</v>
      </c>
      <c r="F10" s="11">
        <f t="shared" ref="F10:F18" si="3">SUM(G10:J10)</f>
        <v>178</v>
      </c>
      <c r="G10" s="6">
        <v>58</v>
      </c>
      <c r="H10" s="6">
        <v>62</v>
      </c>
      <c r="I10" s="6">
        <v>58</v>
      </c>
      <c r="J10" s="6">
        <v>0</v>
      </c>
      <c r="K10" s="56">
        <f t="shared" ref="K10:K18" si="4">IF(COUNT(G10:J10)&lt;4,SUM(G10:J10),SUM(G10:J10)-(MIN(G10:J10)))</f>
        <v>178</v>
      </c>
      <c r="L10" s="42"/>
      <c r="M10" s="14">
        <f t="shared" si="2"/>
        <v>178</v>
      </c>
    </row>
    <row r="11" spans="1:14" x14ac:dyDescent="0.25">
      <c r="A11" s="22">
        <v>10</v>
      </c>
      <c r="B11" s="1" t="s">
        <v>261</v>
      </c>
      <c r="C11" s="1" t="s">
        <v>260</v>
      </c>
      <c r="D11" s="1" t="s">
        <v>242</v>
      </c>
      <c r="E11" s="27" t="s">
        <v>7</v>
      </c>
      <c r="F11" s="12">
        <f t="shared" si="3"/>
        <v>164</v>
      </c>
      <c r="G11" s="6">
        <v>0</v>
      </c>
      <c r="H11" s="6">
        <v>52</v>
      </c>
      <c r="I11" s="6">
        <v>70</v>
      </c>
      <c r="J11" s="6">
        <v>42</v>
      </c>
      <c r="K11" s="56">
        <f t="shared" si="4"/>
        <v>164</v>
      </c>
      <c r="L11" s="42"/>
      <c r="M11" s="14">
        <f t="shared" si="2"/>
        <v>164</v>
      </c>
    </row>
    <row r="12" spans="1:14" x14ac:dyDescent="0.25">
      <c r="A12" s="22">
        <v>11</v>
      </c>
      <c r="B12" s="3" t="s">
        <v>122</v>
      </c>
      <c r="C12" s="7" t="s">
        <v>123</v>
      </c>
      <c r="D12" s="5" t="s">
        <v>124</v>
      </c>
      <c r="E12" s="27" t="s">
        <v>7</v>
      </c>
      <c r="F12" s="11">
        <f t="shared" si="3"/>
        <v>160</v>
      </c>
      <c r="G12" s="6">
        <v>90</v>
      </c>
      <c r="H12" s="6">
        <v>70</v>
      </c>
      <c r="I12" s="6">
        <v>0</v>
      </c>
      <c r="J12" s="6">
        <v>0</v>
      </c>
      <c r="K12" s="56">
        <f t="shared" si="4"/>
        <v>160</v>
      </c>
      <c r="L12" s="42"/>
      <c r="M12" s="14">
        <f t="shared" si="2"/>
        <v>160</v>
      </c>
    </row>
    <row r="13" spans="1:14" x14ac:dyDescent="0.25">
      <c r="A13" s="22">
        <v>12</v>
      </c>
      <c r="B13" s="3" t="s">
        <v>147</v>
      </c>
      <c r="C13" s="10" t="s">
        <v>148</v>
      </c>
      <c r="D13" s="5" t="s">
        <v>149</v>
      </c>
      <c r="E13" s="27" t="s">
        <v>7</v>
      </c>
      <c r="F13" s="12">
        <f t="shared" si="3"/>
        <v>155</v>
      </c>
      <c r="G13" s="6">
        <v>42</v>
      </c>
      <c r="H13" s="6">
        <v>75</v>
      </c>
      <c r="I13" s="6">
        <v>0</v>
      </c>
      <c r="J13" s="6">
        <v>38</v>
      </c>
      <c r="K13" s="56">
        <f t="shared" si="4"/>
        <v>155</v>
      </c>
      <c r="L13" s="42"/>
      <c r="M13" s="14">
        <f t="shared" si="2"/>
        <v>155</v>
      </c>
    </row>
    <row r="14" spans="1:14" x14ac:dyDescent="0.25">
      <c r="A14" s="22">
        <v>13</v>
      </c>
      <c r="B14" s="10" t="s">
        <v>456</v>
      </c>
      <c r="C14" s="10" t="s">
        <v>457</v>
      </c>
      <c r="D14" s="10" t="s">
        <v>458</v>
      </c>
      <c r="E14" s="27" t="s">
        <v>7</v>
      </c>
      <c r="F14" s="12">
        <f t="shared" si="3"/>
        <v>55</v>
      </c>
      <c r="G14" s="6">
        <v>0</v>
      </c>
      <c r="H14" s="6">
        <v>0</v>
      </c>
      <c r="I14" s="6">
        <v>0</v>
      </c>
      <c r="J14" s="6">
        <v>55</v>
      </c>
      <c r="K14" s="56">
        <f t="shared" si="4"/>
        <v>55</v>
      </c>
      <c r="L14" s="42">
        <v>100</v>
      </c>
      <c r="M14" s="14">
        <f t="shared" si="2"/>
        <v>155</v>
      </c>
    </row>
    <row r="15" spans="1:14" x14ac:dyDescent="0.25">
      <c r="A15" s="22">
        <v>14</v>
      </c>
      <c r="B15" s="3" t="s">
        <v>453</v>
      </c>
      <c r="C15" s="7" t="s">
        <v>454</v>
      </c>
      <c r="D15" s="5" t="s">
        <v>455</v>
      </c>
      <c r="E15" s="27" t="s">
        <v>7</v>
      </c>
      <c r="F15" s="11">
        <f t="shared" si="3"/>
        <v>75</v>
      </c>
      <c r="G15" s="6">
        <v>0</v>
      </c>
      <c r="H15" s="6">
        <v>0</v>
      </c>
      <c r="I15" s="6">
        <v>0</v>
      </c>
      <c r="J15" s="6">
        <v>75</v>
      </c>
      <c r="K15" s="56">
        <f t="shared" si="4"/>
        <v>75</v>
      </c>
      <c r="L15" s="42">
        <v>75</v>
      </c>
      <c r="M15" s="14">
        <f t="shared" si="2"/>
        <v>150</v>
      </c>
    </row>
    <row r="16" spans="1:14" x14ac:dyDescent="0.25">
      <c r="A16" s="22">
        <v>15</v>
      </c>
      <c r="B16" s="1" t="s">
        <v>150</v>
      </c>
      <c r="C16" s="1" t="s">
        <v>151</v>
      </c>
      <c r="D16" s="1" t="s">
        <v>152</v>
      </c>
      <c r="E16" s="27" t="s">
        <v>7</v>
      </c>
      <c r="F16" s="12">
        <f t="shared" si="3"/>
        <v>84</v>
      </c>
      <c r="G16" s="6">
        <v>40</v>
      </c>
      <c r="H16" s="6">
        <v>44</v>
      </c>
      <c r="I16" s="6">
        <v>0</v>
      </c>
      <c r="J16" s="6">
        <v>0</v>
      </c>
      <c r="K16" s="56">
        <f t="shared" si="4"/>
        <v>84</v>
      </c>
      <c r="L16" s="42">
        <v>62</v>
      </c>
      <c r="M16" s="14">
        <f t="shared" si="2"/>
        <v>146</v>
      </c>
    </row>
    <row r="17" spans="1:14" x14ac:dyDescent="0.25">
      <c r="A17" s="22">
        <v>16</v>
      </c>
      <c r="B17" s="10" t="s">
        <v>39</v>
      </c>
      <c r="C17" s="10" t="s">
        <v>40</v>
      </c>
      <c r="D17" s="10" t="s">
        <v>14</v>
      </c>
      <c r="E17" s="27" t="s">
        <v>7</v>
      </c>
      <c r="F17" s="12">
        <f t="shared" si="3"/>
        <v>144</v>
      </c>
      <c r="G17" s="6">
        <v>62</v>
      </c>
      <c r="H17" s="6">
        <v>0</v>
      </c>
      <c r="I17" s="6">
        <v>0</v>
      </c>
      <c r="J17" s="6">
        <v>82</v>
      </c>
      <c r="K17" s="56">
        <f t="shared" si="4"/>
        <v>144</v>
      </c>
      <c r="L17" s="42"/>
      <c r="M17" s="14">
        <f t="shared" si="2"/>
        <v>144</v>
      </c>
    </row>
    <row r="18" spans="1:14" x14ac:dyDescent="0.25">
      <c r="A18" s="22">
        <v>17</v>
      </c>
      <c r="B18" s="3" t="s">
        <v>41</v>
      </c>
      <c r="C18" s="7" t="s">
        <v>25</v>
      </c>
      <c r="D18" s="5" t="s">
        <v>15</v>
      </c>
      <c r="E18" s="27" t="s">
        <v>7</v>
      </c>
      <c r="F18" s="11">
        <f t="shared" si="3"/>
        <v>137</v>
      </c>
      <c r="G18" s="6">
        <v>44</v>
      </c>
      <c r="H18" s="6">
        <v>44</v>
      </c>
      <c r="I18" s="6">
        <v>0</v>
      </c>
      <c r="J18" s="6">
        <v>49</v>
      </c>
      <c r="K18" s="56">
        <f t="shared" si="4"/>
        <v>137</v>
      </c>
      <c r="L18" s="42"/>
      <c r="M18" s="14">
        <f t="shared" si="2"/>
        <v>137</v>
      </c>
    </row>
    <row r="19" spans="1:14" x14ac:dyDescent="0.25">
      <c r="A19" s="22">
        <v>18</v>
      </c>
      <c r="B19" s="36" t="s">
        <v>475</v>
      </c>
      <c r="C19" s="7" t="s">
        <v>20</v>
      </c>
      <c r="D19" s="4"/>
      <c r="E19" s="4"/>
      <c r="F19" s="4"/>
      <c r="G19" s="4"/>
      <c r="H19" s="4"/>
      <c r="I19" s="4"/>
      <c r="J19" s="4"/>
      <c r="K19" s="56">
        <v>58</v>
      </c>
      <c r="L19" s="43">
        <v>58</v>
      </c>
      <c r="M19" s="14">
        <f t="shared" si="2"/>
        <v>116</v>
      </c>
    </row>
    <row r="20" spans="1:14" x14ac:dyDescent="0.25">
      <c r="A20" s="22">
        <v>19</v>
      </c>
      <c r="B20" s="3" t="s">
        <v>132</v>
      </c>
      <c r="C20" s="7" t="s">
        <v>133</v>
      </c>
      <c r="D20" s="5" t="s">
        <v>134</v>
      </c>
      <c r="E20" s="27" t="s">
        <v>7</v>
      </c>
      <c r="F20" s="11">
        <f>SUM(G20:J20)</f>
        <v>112</v>
      </c>
      <c r="G20" s="6">
        <v>66</v>
      </c>
      <c r="H20" s="6">
        <v>0</v>
      </c>
      <c r="I20" s="6">
        <v>0</v>
      </c>
      <c r="J20" s="6">
        <v>46</v>
      </c>
      <c r="K20" s="56">
        <f>IF(COUNT(G20:J20)&lt;4,SUM(G20:J20),SUM(G20:J20)-(MIN(G20:J20)))</f>
        <v>112</v>
      </c>
      <c r="L20" s="42"/>
      <c r="M20" s="14">
        <f t="shared" si="2"/>
        <v>112</v>
      </c>
    </row>
    <row r="21" spans="1:14" x14ac:dyDescent="0.25">
      <c r="A21" s="22">
        <v>20</v>
      </c>
      <c r="B21" s="3" t="s">
        <v>145</v>
      </c>
      <c r="C21" s="7" t="s">
        <v>146</v>
      </c>
      <c r="D21" s="5" t="s">
        <v>86</v>
      </c>
      <c r="E21" s="27" t="s">
        <v>7</v>
      </c>
      <c r="F21" s="11">
        <f>SUM(G21:J21)</f>
        <v>112</v>
      </c>
      <c r="G21" s="6">
        <v>46</v>
      </c>
      <c r="H21" s="6">
        <v>0</v>
      </c>
      <c r="I21" s="6">
        <v>66</v>
      </c>
      <c r="J21" s="6">
        <v>0</v>
      </c>
      <c r="K21" s="56">
        <f>IF(COUNT(G21:J21)&lt;4,SUM(G21:J21),SUM(G21:J21)-(MIN(G21:J21)))</f>
        <v>112</v>
      </c>
      <c r="L21" s="42"/>
      <c r="M21" s="14">
        <f t="shared" si="2"/>
        <v>112</v>
      </c>
    </row>
    <row r="22" spans="1:14" x14ac:dyDescent="0.25">
      <c r="A22" s="22">
        <v>21</v>
      </c>
      <c r="B22" s="3" t="s">
        <v>263</v>
      </c>
      <c r="C22" s="7" t="s">
        <v>262</v>
      </c>
      <c r="D22" s="5" t="s">
        <v>264</v>
      </c>
      <c r="E22" s="27" t="s">
        <v>7</v>
      </c>
      <c r="F22" s="11">
        <f>SUM(G22:J22)</f>
        <v>111</v>
      </c>
      <c r="G22" s="6">
        <v>0</v>
      </c>
      <c r="H22" s="6">
        <v>49</v>
      </c>
      <c r="I22" s="6">
        <v>62</v>
      </c>
      <c r="J22" s="6">
        <v>0</v>
      </c>
      <c r="K22" s="56">
        <f>IF(COUNT(G22:J22)&lt;4,SUM(G22:J22),SUM(G22:J22)-(MIN(G22:J22)))</f>
        <v>111</v>
      </c>
      <c r="L22" s="42"/>
      <c r="M22" s="14">
        <f t="shared" si="2"/>
        <v>111</v>
      </c>
    </row>
    <row r="23" spans="1:14" x14ac:dyDescent="0.25">
      <c r="A23" s="22">
        <v>22</v>
      </c>
      <c r="B23" s="36" t="s">
        <v>327</v>
      </c>
      <c r="C23" s="7" t="s">
        <v>476</v>
      </c>
      <c r="D23" s="4"/>
      <c r="E23" s="4"/>
      <c r="F23" s="4"/>
      <c r="G23" s="4"/>
      <c r="H23" s="4"/>
      <c r="I23" s="4"/>
      <c r="J23" s="4"/>
      <c r="K23" s="56">
        <v>55</v>
      </c>
      <c r="L23" s="43">
        <v>55</v>
      </c>
      <c r="M23" s="14">
        <f t="shared" si="2"/>
        <v>110</v>
      </c>
    </row>
    <row r="24" spans="1:14" x14ac:dyDescent="0.25">
      <c r="A24" s="22">
        <v>23</v>
      </c>
      <c r="B24" s="36" t="s">
        <v>477</v>
      </c>
      <c r="C24" s="7" t="s">
        <v>330</v>
      </c>
      <c r="D24" s="4"/>
      <c r="E24" s="4"/>
      <c r="F24" s="4"/>
      <c r="G24" s="4"/>
      <c r="H24" s="4"/>
      <c r="I24" s="4"/>
      <c r="J24" s="4"/>
      <c r="K24" s="56">
        <v>52</v>
      </c>
      <c r="L24" s="43">
        <v>52</v>
      </c>
      <c r="M24" s="14">
        <f t="shared" si="2"/>
        <v>104</v>
      </c>
    </row>
    <row r="25" spans="1:14" x14ac:dyDescent="0.25">
      <c r="A25" s="22">
        <v>24</v>
      </c>
      <c r="B25" s="36" t="s">
        <v>478</v>
      </c>
      <c r="C25" s="7" t="s">
        <v>479</v>
      </c>
      <c r="D25" s="4"/>
      <c r="E25" s="4"/>
      <c r="F25" s="4"/>
      <c r="G25" s="4"/>
      <c r="H25" s="4"/>
      <c r="I25" s="4"/>
      <c r="J25" s="4"/>
      <c r="K25" s="56">
        <v>49</v>
      </c>
      <c r="L25" s="43">
        <v>49</v>
      </c>
      <c r="M25" s="14">
        <f t="shared" si="2"/>
        <v>98</v>
      </c>
    </row>
    <row r="26" spans="1:14" x14ac:dyDescent="0.25">
      <c r="A26" s="22">
        <v>25</v>
      </c>
      <c r="B26" s="3" t="s">
        <v>465</v>
      </c>
      <c r="C26" s="9" t="s">
        <v>466</v>
      </c>
      <c r="D26" s="5" t="s">
        <v>242</v>
      </c>
      <c r="E26" s="27" t="s">
        <v>7</v>
      </c>
      <c r="F26" s="11">
        <f t="shared" ref="F26:F31" si="5">SUM(G26:J26)</f>
        <v>36</v>
      </c>
      <c r="G26" s="6">
        <v>0</v>
      </c>
      <c r="H26" s="6">
        <v>0</v>
      </c>
      <c r="I26" s="6">
        <v>0</v>
      </c>
      <c r="J26" s="6">
        <v>36</v>
      </c>
      <c r="K26" s="56">
        <f t="shared" ref="K26:K37" si="6">IF(COUNT(G26:J26)&lt;4,SUM(G26:J26),SUM(G26:J26)-(MIN(G26:J26)))</f>
        <v>36</v>
      </c>
      <c r="L26" s="42">
        <v>49</v>
      </c>
      <c r="M26" s="14">
        <f t="shared" si="2"/>
        <v>85</v>
      </c>
      <c r="N26" s="2"/>
    </row>
    <row r="27" spans="1:14" x14ac:dyDescent="0.25">
      <c r="A27" s="22">
        <v>26</v>
      </c>
      <c r="B27" s="3" t="s">
        <v>368</v>
      </c>
      <c r="C27" s="7" t="s">
        <v>369</v>
      </c>
      <c r="D27" s="5" t="s">
        <v>365</v>
      </c>
      <c r="E27" s="27" t="s">
        <v>7</v>
      </c>
      <c r="F27" s="11">
        <f t="shared" si="5"/>
        <v>55</v>
      </c>
      <c r="G27" s="6">
        <v>0</v>
      </c>
      <c r="H27" s="6">
        <v>0</v>
      </c>
      <c r="I27" s="6">
        <v>55</v>
      </c>
      <c r="J27" s="6">
        <v>0</v>
      </c>
      <c r="K27" s="56">
        <f t="shared" si="6"/>
        <v>55</v>
      </c>
      <c r="L27" s="42"/>
      <c r="M27" s="14">
        <f t="shared" si="2"/>
        <v>55</v>
      </c>
    </row>
    <row r="28" spans="1:14" ht="17.25" customHeight="1" x14ac:dyDescent="0.25">
      <c r="A28" s="22">
        <v>27</v>
      </c>
      <c r="B28" s="7" t="s">
        <v>459</v>
      </c>
      <c r="C28" s="7" t="s">
        <v>460</v>
      </c>
      <c r="D28" s="7" t="s">
        <v>179</v>
      </c>
      <c r="E28" s="27" t="s">
        <v>7</v>
      </c>
      <c r="F28" s="11">
        <f t="shared" si="5"/>
        <v>52</v>
      </c>
      <c r="G28" s="6">
        <v>0</v>
      </c>
      <c r="H28" s="6">
        <v>0</v>
      </c>
      <c r="I28" s="6">
        <v>0</v>
      </c>
      <c r="J28" s="6">
        <v>52</v>
      </c>
      <c r="K28" s="56">
        <f t="shared" si="6"/>
        <v>52</v>
      </c>
      <c r="L28" s="42"/>
      <c r="M28" s="14">
        <f t="shared" si="2"/>
        <v>52</v>
      </c>
    </row>
    <row r="29" spans="1:14" x14ac:dyDescent="0.25">
      <c r="A29" s="22">
        <v>28</v>
      </c>
      <c r="B29" s="9" t="s">
        <v>140</v>
      </c>
      <c r="C29" s="9" t="s">
        <v>141</v>
      </c>
      <c r="D29" s="9" t="s">
        <v>142</v>
      </c>
      <c r="E29" s="27" t="s">
        <v>7</v>
      </c>
      <c r="F29" s="11">
        <f t="shared" si="5"/>
        <v>52</v>
      </c>
      <c r="G29" s="6">
        <v>52</v>
      </c>
      <c r="H29" s="6">
        <v>0</v>
      </c>
      <c r="I29" s="6">
        <v>0</v>
      </c>
      <c r="J29" s="6">
        <v>0</v>
      </c>
      <c r="K29" s="56">
        <f t="shared" si="6"/>
        <v>52</v>
      </c>
      <c r="L29" s="42"/>
      <c r="M29" s="14">
        <f t="shared" si="2"/>
        <v>52</v>
      </c>
    </row>
    <row r="30" spans="1:14" x14ac:dyDescent="0.25">
      <c r="A30" s="22">
        <v>29</v>
      </c>
      <c r="B30" s="3" t="s">
        <v>143</v>
      </c>
      <c r="C30" s="9" t="s">
        <v>144</v>
      </c>
      <c r="D30" s="5" t="s">
        <v>142</v>
      </c>
      <c r="E30" s="27" t="s">
        <v>7</v>
      </c>
      <c r="F30" s="11">
        <f t="shared" si="5"/>
        <v>49</v>
      </c>
      <c r="G30" s="6">
        <v>49</v>
      </c>
      <c r="H30" s="6">
        <v>0</v>
      </c>
      <c r="I30" s="6">
        <v>0</v>
      </c>
      <c r="J30" s="6">
        <v>0</v>
      </c>
      <c r="K30" s="56">
        <f t="shared" si="6"/>
        <v>49</v>
      </c>
      <c r="L30" s="42"/>
      <c r="M30" s="14">
        <f t="shared" si="2"/>
        <v>49</v>
      </c>
    </row>
    <row r="31" spans="1:14" x14ac:dyDescent="0.25">
      <c r="A31" s="22">
        <v>30</v>
      </c>
      <c r="B31" s="3" t="s">
        <v>180</v>
      </c>
      <c r="C31" s="7" t="s">
        <v>265</v>
      </c>
      <c r="D31" s="5" t="s">
        <v>256</v>
      </c>
      <c r="E31" s="27" t="s">
        <v>7</v>
      </c>
      <c r="F31" s="11">
        <f t="shared" si="5"/>
        <v>46</v>
      </c>
      <c r="G31" s="6">
        <v>0</v>
      </c>
      <c r="H31" s="6">
        <v>46</v>
      </c>
      <c r="I31" s="6">
        <v>0</v>
      </c>
      <c r="J31" s="6">
        <v>0</v>
      </c>
      <c r="K31" s="56">
        <f t="shared" si="6"/>
        <v>46</v>
      </c>
      <c r="L31" s="42"/>
      <c r="M31" s="14">
        <f t="shared" si="2"/>
        <v>46</v>
      </c>
    </row>
    <row r="32" spans="1:14" x14ac:dyDescent="0.25">
      <c r="A32" s="22">
        <v>31</v>
      </c>
      <c r="B32" s="30" t="s">
        <v>461</v>
      </c>
      <c r="C32" s="31" t="s">
        <v>462</v>
      </c>
      <c r="D32" s="32" t="s">
        <v>179</v>
      </c>
      <c r="E32" s="33" t="s">
        <v>7</v>
      </c>
      <c r="F32" s="34"/>
      <c r="G32" s="35">
        <v>0</v>
      </c>
      <c r="H32" s="35">
        <v>0</v>
      </c>
      <c r="I32" s="35">
        <v>0</v>
      </c>
      <c r="J32" s="35">
        <v>44</v>
      </c>
      <c r="K32" s="57">
        <f t="shared" si="6"/>
        <v>44</v>
      </c>
      <c r="L32" s="42"/>
      <c r="M32" s="14">
        <f t="shared" si="2"/>
        <v>44</v>
      </c>
    </row>
    <row r="33" spans="1:13" x14ac:dyDescent="0.25">
      <c r="A33" s="22">
        <v>32</v>
      </c>
      <c r="B33" s="3" t="s">
        <v>267</v>
      </c>
      <c r="C33" s="10" t="s">
        <v>266</v>
      </c>
      <c r="D33" s="5" t="s">
        <v>268</v>
      </c>
      <c r="E33" s="27" t="s">
        <v>7</v>
      </c>
      <c r="F33" s="12">
        <f>SUM(G33:J33)</f>
        <v>40</v>
      </c>
      <c r="G33" s="6">
        <v>0</v>
      </c>
      <c r="H33" s="6">
        <v>40</v>
      </c>
      <c r="I33" s="6">
        <v>0</v>
      </c>
      <c r="J33" s="6">
        <v>0</v>
      </c>
      <c r="K33" s="56">
        <f t="shared" si="6"/>
        <v>40</v>
      </c>
      <c r="L33" s="42"/>
      <c r="M33" s="14">
        <f t="shared" si="2"/>
        <v>40</v>
      </c>
    </row>
    <row r="34" spans="1:13" x14ac:dyDescent="0.25">
      <c r="A34" s="22">
        <v>33</v>
      </c>
      <c r="B34" s="3" t="s">
        <v>463</v>
      </c>
      <c r="C34" s="7" t="s">
        <v>464</v>
      </c>
      <c r="D34" s="5" t="s">
        <v>179</v>
      </c>
      <c r="E34" s="27" t="s">
        <v>7</v>
      </c>
      <c r="F34" s="11">
        <f>SUM(G34:J34)</f>
        <v>40</v>
      </c>
      <c r="G34" s="6">
        <v>0</v>
      </c>
      <c r="H34" s="6">
        <v>0</v>
      </c>
      <c r="I34" s="6">
        <v>0</v>
      </c>
      <c r="J34" s="6">
        <v>40</v>
      </c>
      <c r="K34" s="56">
        <f t="shared" si="6"/>
        <v>40</v>
      </c>
      <c r="L34" s="42"/>
      <c r="M34" s="14">
        <f t="shared" si="2"/>
        <v>40</v>
      </c>
    </row>
    <row r="35" spans="1:13" x14ac:dyDescent="0.25">
      <c r="A35" s="22">
        <v>34</v>
      </c>
      <c r="B35" s="1" t="s">
        <v>270</v>
      </c>
      <c r="C35" s="1" t="s">
        <v>269</v>
      </c>
      <c r="D35" s="1" t="s">
        <v>271</v>
      </c>
      <c r="E35" s="27" t="s">
        <v>7</v>
      </c>
      <c r="F35" s="12">
        <f>SUM(G35:J35)</f>
        <v>38</v>
      </c>
      <c r="G35" s="6">
        <v>0</v>
      </c>
      <c r="H35" s="6">
        <v>38</v>
      </c>
      <c r="I35" s="6">
        <v>0</v>
      </c>
      <c r="J35" s="6">
        <v>0</v>
      </c>
      <c r="K35" s="56">
        <f t="shared" si="6"/>
        <v>38</v>
      </c>
      <c r="L35" s="42"/>
      <c r="M35" s="14">
        <f t="shared" si="2"/>
        <v>38</v>
      </c>
    </row>
    <row r="36" spans="1:13" x14ac:dyDescent="0.25">
      <c r="A36" s="22">
        <v>35</v>
      </c>
      <c r="B36" s="3" t="s">
        <v>153</v>
      </c>
      <c r="C36" s="7" t="s">
        <v>154</v>
      </c>
      <c r="D36" s="5" t="s">
        <v>14</v>
      </c>
      <c r="E36" s="27" t="s">
        <v>7</v>
      </c>
      <c r="F36" s="11">
        <f>SUM(G36:J36)</f>
        <v>38</v>
      </c>
      <c r="G36" s="6">
        <v>38</v>
      </c>
      <c r="H36" s="6">
        <v>0</v>
      </c>
      <c r="I36" s="6">
        <v>0</v>
      </c>
      <c r="J36" s="6">
        <v>0</v>
      </c>
      <c r="K36" s="56">
        <f t="shared" si="6"/>
        <v>38</v>
      </c>
      <c r="L36" s="42"/>
      <c r="M36" s="14">
        <f t="shared" si="2"/>
        <v>38</v>
      </c>
    </row>
    <row r="37" spans="1:13" x14ac:dyDescent="0.25">
      <c r="A37" s="22">
        <v>36</v>
      </c>
      <c r="B37" s="3" t="s">
        <v>272</v>
      </c>
      <c r="C37" s="7" t="s">
        <v>23</v>
      </c>
      <c r="D37" s="5" t="s">
        <v>222</v>
      </c>
      <c r="E37" s="27" t="s">
        <v>7</v>
      </c>
      <c r="F37" s="11">
        <f>SUM(G37:J37)</f>
        <v>36</v>
      </c>
      <c r="G37" s="6">
        <v>0</v>
      </c>
      <c r="H37" s="6">
        <v>36</v>
      </c>
      <c r="I37" s="6">
        <v>0</v>
      </c>
      <c r="J37" s="6">
        <v>0</v>
      </c>
      <c r="K37" s="56">
        <f t="shared" si="6"/>
        <v>36</v>
      </c>
      <c r="L37" s="42"/>
      <c r="M37" s="14">
        <f t="shared" si="2"/>
        <v>36</v>
      </c>
    </row>
    <row r="38" spans="1:13" x14ac:dyDescent="0.25">
      <c r="F38"/>
    </row>
    <row r="39" spans="1:13" x14ac:dyDescent="0.25">
      <c r="F39"/>
    </row>
    <row r="40" spans="1:13" x14ac:dyDescent="0.25">
      <c r="F40"/>
    </row>
    <row r="41" spans="1:13" x14ac:dyDescent="0.25">
      <c r="F41"/>
    </row>
    <row r="42" spans="1:13" x14ac:dyDescent="0.25">
      <c r="F42"/>
    </row>
    <row r="43" spans="1:13" x14ac:dyDescent="0.25">
      <c r="F43"/>
    </row>
    <row r="44" spans="1:13" x14ac:dyDescent="0.25">
      <c r="F44"/>
    </row>
    <row r="45" spans="1:13" x14ac:dyDescent="0.25">
      <c r="F45"/>
    </row>
    <row r="46" spans="1:13" x14ac:dyDescent="0.25">
      <c r="F46"/>
    </row>
    <row r="47" spans="1:13" x14ac:dyDescent="0.25">
      <c r="F47"/>
    </row>
    <row r="48" spans="1:13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</sheetData>
  <sortState xmlns:xlrd2="http://schemas.microsoft.com/office/spreadsheetml/2017/richdata2" ref="A2:M106">
    <sortCondition descending="1" ref="M2:M106"/>
  </sortState>
  <phoneticPr fontId="9" type="noConversion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zoomScaleNormal="100" workbookViewId="0">
      <selection activeCell="K1" sqref="K1:K1048576"/>
    </sheetView>
  </sheetViews>
  <sheetFormatPr baseColWidth="10" defaultColWidth="11.42578125" defaultRowHeight="15" x14ac:dyDescent="0.25"/>
  <cols>
    <col min="1" max="1" width="5.85546875" customWidth="1"/>
    <col min="2" max="2" width="19.7109375" customWidth="1"/>
    <col min="3" max="4" width="15" customWidth="1"/>
    <col min="5" max="5" width="6.85546875" style="2" customWidth="1"/>
    <col min="6" max="6" width="4" customWidth="1"/>
    <col min="7" max="7" width="4.5703125" customWidth="1"/>
    <col min="8" max="8" width="4.7109375" customWidth="1"/>
    <col min="9" max="9" width="4.140625" customWidth="1"/>
    <col min="10" max="10" width="11.42578125" style="2"/>
    <col min="11" max="11" width="5.7109375" style="2" customWidth="1"/>
    <col min="12" max="12" width="11.42578125" style="2"/>
  </cols>
  <sheetData>
    <row r="1" spans="1:12" ht="30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20">
        <v>1</v>
      </c>
      <c r="G1" s="20">
        <v>2</v>
      </c>
      <c r="H1" s="20">
        <v>3</v>
      </c>
      <c r="I1" s="20">
        <v>4</v>
      </c>
      <c r="J1" s="55" t="s">
        <v>445</v>
      </c>
      <c r="K1" s="41">
        <v>5</v>
      </c>
      <c r="L1" s="14" t="s">
        <v>484</v>
      </c>
    </row>
    <row r="2" spans="1:12" x14ac:dyDescent="0.25">
      <c r="A2" s="22">
        <v>1</v>
      </c>
      <c r="B2" s="1" t="s">
        <v>67</v>
      </c>
      <c r="C2" s="1" t="s">
        <v>36</v>
      </c>
      <c r="D2" s="1" t="s">
        <v>68</v>
      </c>
      <c r="E2" s="16" t="s">
        <v>6</v>
      </c>
      <c r="F2" s="6">
        <v>58</v>
      </c>
      <c r="G2" s="6">
        <v>82</v>
      </c>
      <c r="H2" s="6">
        <v>100</v>
      </c>
      <c r="I2" s="6">
        <v>100</v>
      </c>
      <c r="J2" s="56">
        <f t="shared" ref="J2:J27" si="0">IF(COUNT(F2:I2)&lt;4,SUM(F2:I2),SUM(F2:I2)-(MIN(F2:I2)))</f>
        <v>282</v>
      </c>
      <c r="K2" s="42">
        <v>66</v>
      </c>
      <c r="L2" s="14">
        <f>SUM(J2)+K2</f>
        <v>348</v>
      </c>
    </row>
    <row r="3" spans="1:12" ht="14.45" customHeight="1" x14ac:dyDescent="0.25">
      <c r="A3" s="22">
        <v>2</v>
      </c>
      <c r="B3" s="3" t="s">
        <v>56</v>
      </c>
      <c r="C3" s="7" t="s">
        <v>57</v>
      </c>
      <c r="D3" s="4" t="s">
        <v>58</v>
      </c>
      <c r="E3" s="16" t="s">
        <v>6</v>
      </c>
      <c r="F3" s="6">
        <v>90</v>
      </c>
      <c r="G3" s="6">
        <v>100</v>
      </c>
      <c r="H3" s="6">
        <v>0</v>
      </c>
      <c r="I3" s="6">
        <v>0</v>
      </c>
      <c r="J3" s="56">
        <f t="shared" si="0"/>
        <v>190</v>
      </c>
      <c r="K3" s="42">
        <v>100</v>
      </c>
      <c r="L3" s="14">
        <f t="shared" ref="L3:L27" si="1">SUM(J3)+K3</f>
        <v>290</v>
      </c>
    </row>
    <row r="4" spans="1:12" s="2" customFormat="1" x14ac:dyDescent="0.25">
      <c r="A4" s="22">
        <v>3</v>
      </c>
      <c r="B4" s="3" t="s">
        <v>53</v>
      </c>
      <c r="C4" s="9" t="s">
        <v>54</v>
      </c>
      <c r="D4" s="4" t="s">
        <v>55</v>
      </c>
      <c r="E4" s="16" t="s">
        <v>6</v>
      </c>
      <c r="F4" s="6">
        <v>100</v>
      </c>
      <c r="G4" s="6">
        <v>90</v>
      </c>
      <c r="H4" s="6">
        <v>0</v>
      </c>
      <c r="I4" s="6">
        <v>0</v>
      </c>
      <c r="J4" s="56">
        <f t="shared" si="0"/>
        <v>190</v>
      </c>
      <c r="K4" s="42">
        <v>90</v>
      </c>
      <c r="L4" s="14">
        <f t="shared" si="1"/>
        <v>280</v>
      </c>
    </row>
    <row r="5" spans="1:12" x14ac:dyDescent="0.25">
      <c r="A5" s="22">
        <v>4</v>
      </c>
      <c r="B5" s="3" t="s">
        <v>65</v>
      </c>
      <c r="C5" s="9" t="s">
        <v>66</v>
      </c>
      <c r="D5" s="4" t="s">
        <v>61</v>
      </c>
      <c r="E5" s="16" t="s">
        <v>6</v>
      </c>
      <c r="F5" s="6">
        <v>62</v>
      </c>
      <c r="G5" s="6">
        <v>58</v>
      </c>
      <c r="H5" s="6">
        <v>0</v>
      </c>
      <c r="I5" s="6">
        <v>70</v>
      </c>
      <c r="J5" s="56">
        <f t="shared" si="0"/>
        <v>190</v>
      </c>
      <c r="K5" s="42">
        <v>75</v>
      </c>
      <c r="L5" s="14">
        <f t="shared" si="1"/>
        <v>265</v>
      </c>
    </row>
    <row r="6" spans="1:12" x14ac:dyDescent="0.25">
      <c r="A6" s="22">
        <v>5</v>
      </c>
      <c r="B6" s="3" t="s">
        <v>35</v>
      </c>
      <c r="C6" s="9" t="s">
        <v>36</v>
      </c>
      <c r="D6" s="4" t="s">
        <v>37</v>
      </c>
      <c r="E6" s="16" t="s">
        <v>6</v>
      </c>
      <c r="F6" s="6">
        <v>75</v>
      </c>
      <c r="G6" s="6">
        <v>70</v>
      </c>
      <c r="H6" s="6">
        <v>75</v>
      </c>
      <c r="I6" s="6">
        <v>90</v>
      </c>
      <c r="J6" s="56">
        <f t="shared" si="0"/>
        <v>240</v>
      </c>
      <c r="K6" s="42"/>
      <c r="L6" s="14">
        <f t="shared" si="1"/>
        <v>240</v>
      </c>
    </row>
    <row r="7" spans="1:12" x14ac:dyDescent="0.25">
      <c r="A7" s="22">
        <v>6</v>
      </c>
      <c r="B7" s="10" t="s">
        <v>59</v>
      </c>
      <c r="C7" s="10" t="s">
        <v>60</v>
      </c>
      <c r="D7" s="10" t="s">
        <v>61</v>
      </c>
      <c r="E7" s="16" t="s">
        <v>6</v>
      </c>
      <c r="F7" s="6">
        <v>70</v>
      </c>
      <c r="G7" s="6">
        <v>75</v>
      </c>
      <c r="H7" s="6">
        <v>0</v>
      </c>
      <c r="I7" s="6">
        <v>82</v>
      </c>
      <c r="J7" s="56">
        <f t="shared" si="0"/>
        <v>227</v>
      </c>
      <c r="K7" s="42"/>
      <c r="L7" s="14">
        <f t="shared" si="1"/>
        <v>227</v>
      </c>
    </row>
    <row r="8" spans="1:12" x14ac:dyDescent="0.25">
      <c r="A8" s="22">
        <v>7</v>
      </c>
      <c r="B8" s="3" t="s">
        <v>71</v>
      </c>
      <c r="C8" s="7" t="s">
        <v>72</v>
      </c>
      <c r="D8" s="4" t="s">
        <v>61</v>
      </c>
      <c r="E8" s="16" t="s">
        <v>6</v>
      </c>
      <c r="F8" s="6">
        <v>49</v>
      </c>
      <c r="G8" s="6">
        <v>62</v>
      </c>
      <c r="H8" s="6">
        <v>0</v>
      </c>
      <c r="I8" s="6">
        <v>58</v>
      </c>
      <c r="J8" s="56">
        <f t="shared" si="0"/>
        <v>169</v>
      </c>
      <c r="K8" s="42">
        <v>55</v>
      </c>
      <c r="L8" s="14">
        <f t="shared" si="1"/>
        <v>224</v>
      </c>
    </row>
    <row r="9" spans="1:12" x14ac:dyDescent="0.25">
      <c r="A9" s="22">
        <v>8</v>
      </c>
      <c r="B9" s="4" t="s">
        <v>198</v>
      </c>
      <c r="C9" s="4" t="s">
        <v>197</v>
      </c>
      <c r="D9" s="4" t="s">
        <v>199</v>
      </c>
      <c r="E9" s="16" t="s">
        <v>6</v>
      </c>
      <c r="F9" s="6">
        <v>0</v>
      </c>
      <c r="G9" s="6">
        <v>66</v>
      </c>
      <c r="H9" s="6">
        <v>90</v>
      </c>
      <c r="I9" s="6">
        <v>66</v>
      </c>
      <c r="J9" s="56">
        <f t="shared" si="0"/>
        <v>222</v>
      </c>
      <c r="K9" s="42"/>
      <c r="L9" s="14">
        <f t="shared" si="1"/>
        <v>222</v>
      </c>
    </row>
    <row r="10" spans="1:12" x14ac:dyDescent="0.25">
      <c r="A10" s="22">
        <v>9</v>
      </c>
      <c r="B10" s="1" t="s">
        <v>62</v>
      </c>
      <c r="C10" s="1" t="s">
        <v>63</v>
      </c>
      <c r="D10" s="1" t="s">
        <v>64</v>
      </c>
      <c r="E10" s="16" t="s">
        <v>6</v>
      </c>
      <c r="F10" s="6">
        <v>66</v>
      </c>
      <c r="G10" s="6">
        <v>0</v>
      </c>
      <c r="H10" s="6">
        <v>0</v>
      </c>
      <c r="I10" s="6">
        <v>75</v>
      </c>
      <c r="J10" s="56">
        <f t="shared" si="0"/>
        <v>141</v>
      </c>
      <c r="K10" s="42">
        <v>70</v>
      </c>
      <c r="L10" s="14">
        <f t="shared" si="1"/>
        <v>211</v>
      </c>
    </row>
    <row r="11" spans="1:12" x14ac:dyDescent="0.25">
      <c r="A11" s="22">
        <v>10</v>
      </c>
      <c r="B11" s="9" t="s">
        <v>75</v>
      </c>
      <c r="C11" s="9" t="s">
        <v>46</v>
      </c>
      <c r="D11" s="9" t="s">
        <v>61</v>
      </c>
      <c r="E11" s="16" t="s">
        <v>6</v>
      </c>
      <c r="F11" s="6">
        <v>44</v>
      </c>
      <c r="G11" s="6">
        <v>44</v>
      </c>
      <c r="H11" s="6">
        <v>0</v>
      </c>
      <c r="I11" s="6">
        <v>46</v>
      </c>
      <c r="J11" s="56">
        <f t="shared" si="0"/>
        <v>134</v>
      </c>
      <c r="K11" s="42">
        <v>49</v>
      </c>
      <c r="L11" s="14">
        <f t="shared" si="1"/>
        <v>183</v>
      </c>
    </row>
    <row r="12" spans="1:12" x14ac:dyDescent="0.25">
      <c r="A12" s="22">
        <v>11</v>
      </c>
      <c r="B12" s="3" t="s">
        <v>28</v>
      </c>
      <c r="C12" s="9" t="s">
        <v>29</v>
      </c>
      <c r="D12" s="4" t="s">
        <v>13</v>
      </c>
      <c r="E12" s="16" t="s">
        <v>6</v>
      </c>
      <c r="F12" s="6">
        <v>55</v>
      </c>
      <c r="G12" s="6">
        <v>0</v>
      </c>
      <c r="H12" s="6">
        <v>0</v>
      </c>
      <c r="I12" s="6">
        <v>62</v>
      </c>
      <c r="J12" s="56">
        <f t="shared" si="0"/>
        <v>117</v>
      </c>
      <c r="K12" s="42">
        <v>62</v>
      </c>
      <c r="L12" s="14">
        <f t="shared" si="1"/>
        <v>179</v>
      </c>
    </row>
    <row r="13" spans="1:12" x14ac:dyDescent="0.25">
      <c r="A13" s="22">
        <v>12</v>
      </c>
      <c r="B13" s="3" t="s">
        <v>219</v>
      </c>
      <c r="C13" s="9" t="s">
        <v>218</v>
      </c>
      <c r="D13" s="4" t="s">
        <v>199</v>
      </c>
      <c r="E13" s="16" t="s">
        <v>6</v>
      </c>
      <c r="F13" s="6">
        <v>0</v>
      </c>
      <c r="G13" s="6">
        <v>36</v>
      </c>
      <c r="H13" s="6">
        <v>82</v>
      </c>
      <c r="I13" s="6">
        <v>0</v>
      </c>
      <c r="J13" s="56">
        <f t="shared" si="0"/>
        <v>118</v>
      </c>
      <c r="K13" s="42"/>
      <c r="L13" s="14">
        <f t="shared" si="1"/>
        <v>118</v>
      </c>
    </row>
    <row r="14" spans="1:12" x14ac:dyDescent="0.25">
      <c r="A14" s="22">
        <v>13</v>
      </c>
      <c r="B14" s="4" t="s">
        <v>201</v>
      </c>
      <c r="C14" s="4" t="s">
        <v>200</v>
      </c>
      <c r="D14" s="4" t="s">
        <v>202</v>
      </c>
      <c r="E14" s="16" t="s">
        <v>6</v>
      </c>
      <c r="F14" s="6">
        <v>0</v>
      </c>
      <c r="G14" s="6">
        <v>55</v>
      </c>
      <c r="H14" s="6">
        <v>0</v>
      </c>
      <c r="I14" s="6">
        <v>0</v>
      </c>
      <c r="J14" s="56">
        <f t="shared" si="0"/>
        <v>55</v>
      </c>
      <c r="K14" s="42">
        <v>52</v>
      </c>
      <c r="L14" s="14">
        <f t="shared" si="1"/>
        <v>107</v>
      </c>
    </row>
    <row r="15" spans="1:12" x14ac:dyDescent="0.25">
      <c r="A15" s="22">
        <v>14</v>
      </c>
      <c r="B15" s="1" t="s">
        <v>472</v>
      </c>
      <c r="C15" s="1" t="s">
        <v>357</v>
      </c>
      <c r="D15" s="1" t="s">
        <v>55</v>
      </c>
      <c r="E15" s="16" t="s">
        <v>6</v>
      </c>
      <c r="F15" s="6">
        <v>0</v>
      </c>
      <c r="G15" s="6">
        <v>0</v>
      </c>
      <c r="H15" s="6">
        <v>0</v>
      </c>
      <c r="I15" s="6">
        <v>49</v>
      </c>
      <c r="J15" s="56">
        <f t="shared" si="0"/>
        <v>49</v>
      </c>
      <c r="K15" s="42">
        <v>58</v>
      </c>
      <c r="L15" s="14">
        <f t="shared" si="1"/>
        <v>107</v>
      </c>
    </row>
    <row r="16" spans="1:12" x14ac:dyDescent="0.25">
      <c r="A16" s="22">
        <v>15</v>
      </c>
      <c r="B16" s="3" t="s">
        <v>26</v>
      </c>
      <c r="C16" s="1" t="s">
        <v>27</v>
      </c>
      <c r="D16" s="4" t="s">
        <v>13</v>
      </c>
      <c r="E16" s="16" t="s">
        <v>6</v>
      </c>
      <c r="F16" s="6">
        <v>82</v>
      </c>
      <c r="G16" s="6">
        <v>0</v>
      </c>
      <c r="H16" s="6">
        <v>0</v>
      </c>
      <c r="I16" s="6">
        <v>0</v>
      </c>
      <c r="J16" s="56">
        <f t="shared" si="0"/>
        <v>82</v>
      </c>
      <c r="K16" s="42"/>
      <c r="L16" s="14">
        <f t="shared" si="1"/>
        <v>82</v>
      </c>
    </row>
    <row r="17" spans="1:12" x14ac:dyDescent="0.25">
      <c r="A17" s="22">
        <v>16</v>
      </c>
      <c r="B17" s="1" t="s">
        <v>467</v>
      </c>
      <c r="C17" s="1" t="s">
        <v>468</v>
      </c>
      <c r="D17" s="1" t="s">
        <v>469</v>
      </c>
      <c r="E17" s="16" t="s">
        <v>6</v>
      </c>
      <c r="F17" s="6">
        <v>0</v>
      </c>
      <c r="G17" s="6">
        <v>0</v>
      </c>
      <c r="H17" s="6">
        <v>0</v>
      </c>
      <c r="I17" s="6">
        <v>55</v>
      </c>
      <c r="J17" s="56">
        <f t="shared" si="0"/>
        <v>55</v>
      </c>
      <c r="K17" s="42"/>
      <c r="L17" s="14">
        <f t="shared" si="1"/>
        <v>55</v>
      </c>
    </row>
    <row r="18" spans="1:12" x14ac:dyDescent="0.25">
      <c r="A18" s="22">
        <v>17</v>
      </c>
      <c r="B18" s="3" t="s">
        <v>69</v>
      </c>
      <c r="C18" s="1" t="s">
        <v>70</v>
      </c>
      <c r="D18" s="4" t="s">
        <v>61</v>
      </c>
      <c r="E18" s="16" t="s">
        <v>6</v>
      </c>
      <c r="F18" s="6">
        <v>52</v>
      </c>
      <c r="G18" s="6">
        <v>0</v>
      </c>
      <c r="H18" s="6">
        <v>0</v>
      </c>
      <c r="I18" s="6">
        <v>0</v>
      </c>
      <c r="J18" s="56">
        <f t="shared" si="0"/>
        <v>52</v>
      </c>
      <c r="K18" s="42"/>
      <c r="L18" s="14">
        <f t="shared" si="1"/>
        <v>52</v>
      </c>
    </row>
    <row r="19" spans="1:12" x14ac:dyDescent="0.25">
      <c r="A19" s="22">
        <v>18</v>
      </c>
      <c r="B19" s="3" t="s">
        <v>470</v>
      </c>
      <c r="C19" s="9" t="s">
        <v>471</v>
      </c>
      <c r="D19" s="4" t="s">
        <v>179</v>
      </c>
      <c r="E19" s="16" t="s">
        <v>6</v>
      </c>
      <c r="F19" s="6">
        <v>0</v>
      </c>
      <c r="G19" s="6">
        <v>0</v>
      </c>
      <c r="H19" s="6">
        <v>0</v>
      </c>
      <c r="I19" s="6">
        <v>52</v>
      </c>
      <c r="J19" s="56">
        <f t="shared" si="0"/>
        <v>52</v>
      </c>
      <c r="K19" s="42"/>
      <c r="L19" s="14">
        <f t="shared" si="1"/>
        <v>52</v>
      </c>
    </row>
    <row r="20" spans="1:12" x14ac:dyDescent="0.25">
      <c r="A20" s="22">
        <v>19</v>
      </c>
      <c r="B20" s="4" t="s">
        <v>203</v>
      </c>
      <c r="C20" s="4" t="s">
        <v>105</v>
      </c>
      <c r="D20" s="4" t="s">
        <v>204</v>
      </c>
      <c r="E20" s="16" t="s">
        <v>6</v>
      </c>
      <c r="F20" s="6">
        <v>0</v>
      </c>
      <c r="G20" s="6">
        <v>52</v>
      </c>
      <c r="H20" s="6">
        <v>0</v>
      </c>
      <c r="I20" s="6">
        <v>0</v>
      </c>
      <c r="J20" s="56">
        <f t="shared" si="0"/>
        <v>52</v>
      </c>
      <c r="K20" s="42"/>
      <c r="L20" s="14">
        <f t="shared" si="1"/>
        <v>52</v>
      </c>
    </row>
    <row r="21" spans="1:12" x14ac:dyDescent="0.25">
      <c r="A21" s="22">
        <v>20</v>
      </c>
      <c r="B21" s="1" t="s">
        <v>206</v>
      </c>
      <c r="C21" s="1" t="s">
        <v>205</v>
      </c>
      <c r="D21" s="1" t="s">
        <v>207</v>
      </c>
      <c r="E21" s="16" t="s">
        <v>6</v>
      </c>
      <c r="F21" s="6">
        <v>0</v>
      </c>
      <c r="G21" s="6">
        <v>49</v>
      </c>
      <c r="H21" s="6">
        <v>0</v>
      </c>
      <c r="I21" s="6">
        <v>0</v>
      </c>
      <c r="J21" s="56">
        <f t="shared" si="0"/>
        <v>49</v>
      </c>
      <c r="K21" s="42"/>
      <c r="L21" s="14">
        <f t="shared" si="1"/>
        <v>49</v>
      </c>
    </row>
    <row r="22" spans="1:12" x14ac:dyDescent="0.25">
      <c r="A22" s="22">
        <v>21</v>
      </c>
      <c r="B22" s="3" t="s">
        <v>73</v>
      </c>
      <c r="C22" s="9" t="s">
        <v>74</v>
      </c>
      <c r="D22" s="4" t="s">
        <v>55</v>
      </c>
      <c r="E22" s="16" t="s">
        <v>6</v>
      </c>
      <c r="F22" s="6">
        <v>46</v>
      </c>
      <c r="G22" s="6">
        <v>0</v>
      </c>
      <c r="H22" s="6">
        <v>0</v>
      </c>
      <c r="I22" s="6">
        <v>0</v>
      </c>
      <c r="J22" s="56">
        <f t="shared" si="0"/>
        <v>46</v>
      </c>
      <c r="K22" s="42"/>
      <c r="L22" s="14">
        <f t="shared" si="1"/>
        <v>46</v>
      </c>
    </row>
    <row r="23" spans="1:12" x14ac:dyDescent="0.25">
      <c r="A23" s="22">
        <v>22</v>
      </c>
      <c r="B23" s="4" t="s">
        <v>209</v>
      </c>
      <c r="C23" s="4" t="s">
        <v>208</v>
      </c>
      <c r="D23" s="4" t="s">
        <v>210</v>
      </c>
      <c r="E23" s="16" t="s">
        <v>6</v>
      </c>
      <c r="F23" s="6">
        <v>0</v>
      </c>
      <c r="G23" s="6">
        <v>46</v>
      </c>
      <c r="H23" s="6">
        <v>0</v>
      </c>
      <c r="I23" s="6">
        <v>0</v>
      </c>
      <c r="J23" s="56">
        <f t="shared" si="0"/>
        <v>46</v>
      </c>
      <c r="K23" s="42"/>
      <c r="L23" s="14">
        <f t="shared" si="1"/>
        <v>46</v>
      </c>
    </row>
    <row r="24" spans="1:12" x14ac:dyDescent="0.25">
      <c r="A24" s="22">
        <v>23</v>
      </c>
      <c r="B24" s="3" t="s">
        <v>211</v>
      </c>
      <c r="C24" s="1" t="s">
        <v>110</v>
      </c>
      <c r="D24" s="4" t="s">
        <v>212</v>
      </c>
      <c r="E24" s="16" t="s">
        <v>6</v>
      </c>
      <c r="F24" s="6">
        <v>0</v>
      </c>
      <c r="G24" s="6">
        <v>42</v>
      </c>
      <c r="H24" s="6">
        <v>0</v>
      </c>
      <c r="I24" s="6">
        <v>0</v>
      </c>
      <c r="J24" s="56">
        <f t="shared" si="0"/>
        <v>42</v>
      </c>
      <c r="K24" s="42"/>
      <c r="L24" s="14">
        <f t="shared" si="1"/>
        <v>42</v>
      </c>
    </row>
    <row r="25" spans="1:12" x14ac:dyDescent="0.25">
      <c r="A25" s="22">
        <v>24</v>
      </c>
      <c r="B25" s="4" t="s">
        <v>76</v>
      </c>
      <c r="C25" s="4" t="s">
        <v>70</v>
      </c>
      <c r="D25" s="4" t="s">
        <v>77</v>
      </c>
      <c r="E25" s="16" t="s">
        <v>6</v>
      </c>
      <c r="F25" s="6">
        <v>42</v>
      </c>
      <c r="G25" s="6">
        <v>0</v>
      </c>
      <c r="H25" s="6">
        <v>0</v>
      </c>
      <c r="I25" s="6">
        <v>0</v>
      </c>
      <c r="J25" s="56">
        <f t="shared" si="0"/>
        <v>42</v>
      </c>
      <c r="K25" s="42"/>
      <c r="L25" s="14">
        <f t="shared" si="1"/>
        <v>42</v>
      </c>
    </row>
    <row r="26" spans="1:12" x14ac:dyDescent="0.25">
      <c r="A26" s="22">
        <v>25</v>
      </c>
      <c r="B26" s="1" t="s">
        <v>214</v>
      </c>
      <c r="C26" s="1" t="s">
        <v>213</v>
      </c>
      <c r="D26" s="1" t="s">
        <v>202</v>
      </c>
      <c r="E26" s="16" t="s">
        <v>6</v>
      </c>
      <c r="F26" s="6">
        <v>0</v>
      </c>
      <c r="G26" s="6">
        <v>40</v>
      </c>
      <c r="H26" s="6">
        <v>0</v>
      </c>
      <c r="I26" s="6">
        <v>0</v>
      </c>
      <c r="J26" s="56">
        <f t="shared" si="0"/>
        <v>40</v>
      </c>
      <c r="K26" s="42"/>
      <c r="L26" s="14">
        <f t="shared" si="1"/>
        <v>40</v>
      </c>
    </row>
    <row r="27" spans="1:12" ht="15.75" thickBot="1" x14ac:dyDescent="0.3">
      <c r="A27" s="22">
        <v>26</v>
      </c>
      <c r="B27" s="28" t="s">
        <v>216</v>
      </c>
      <c r="C27" s="28" t="s">
        <v>215</v>
      </c>
      <c r="D27" s="28" t="s">
        <v>217</v>
      </c>
      <c r="E27" s="29" t="s">
        <v>6</v>
      </c>
      <c r="F27" s="23">
        <v>0</v>
      </c>
      <c r="G27" s="23">
        <v>38</v>
      </c>
      <c r="H27" s="23">
        <v>0</v>
      </c>
      <c r="I27" s="23">
        <v>0</v>
      </c>
      <c r="J27" s="59">
        <f t="shared" si="0"/>
        <v>38</v>
      </c>
      <c r="K27" s="42"/>
      <c r="L27" s="14">
        <f t="shared" si="1"/>
        <v>38</v>
      </c>
    </row>
  </sheetData>
  <autoFilter ref="A1:L1" xr:uid="{CAFB8B2A-6241-4D25-AEAD-92DE6A473920}">
    <sortState xmlns:xlrd2="http://schemas.microsoft.com/office/spreadsheetml/2017/richdata2" ref="A2:L27">
      <sortCondition descending="1" ref="J1"/>
    </sortState>
  </autoFilter>
  <sortState xmlns:xlrd2="http://schemas.microsoft.com/office/spreadsheetml/2017/richdata2" ref="A2:J27">
    <sortCondition descending="1" ref="J2:J27"/>
  </sortState>
  <phoneticPr fontId="9" type="noConversion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38FD12-A630-4355-96C2-8CB156CC682F}">
  <ds:schemaRefs>
    <ds:schemaRef ds:uri="http://purl.org/dc/elements/1.1/"/>
    <ds:schemaRef ds:uri="712f3002-266e-4d4e-9ea1-b15283d2fba1"/>
    <ds:schemaRef ds:uri="http://purl.org/dc/terms/"/>
    <ds:schemaRef ds:uri="http://schemas.microsoft.com/office/2006/metadata/properties"/>
    <ds:schemaRef ds:uri="http://www.w3.org/XML/1998/namespace"/>
    <ds:schemaRef ds:uri="ea08695c-71a6-424d-b494-0382f1cd8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M jr 19-20</vt:lpstr>
      <vt:lpstr>K jr 19-20</vt:lpstr>
      <vt:lpstr>M18</vt:lpstr>
      <vt:lpstr>K18</vt:lpstr>
      <vt:lpstr>M17</vt:lpstr>
      <vt:lpstr>K17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Anders Embergsrud</cp:lastModifiedBy>
  <cp:lastPrinted>2021-10-12T13:07:26Z</cp:lastPrinted>
  <dcterms:created xsi:type="dcterms:W3CDTF">2012-12-06T13:51:38Z</dcterms:created>
  <dcterms:modified xsi:type="dcterms:W3CDTF">2021-10-19T08:14:56Z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