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nskiforbund-my.sharepoint.com/personal/liv_hogli_skiforbundet_no/Documents/"/>
    </mc:Choice>
  </mc:AlternateContent>
  <bookViews>
    <workbookView xWindow="0" yWindow="0" windowWidth="28800" windowHeight="11835"/>
  </bookViews>
  <sheets>
    <sheet name="Alle renn" sheetId="1" r:id="rId1"/>
    <sheet name="eks NM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10" i="1"/>
  <c r="J19" i="1"/>
  <c r="M10" i="1"/>
  <c r="M7" i="1"/>
  <c r="K9" i="1"/>
  <c r="E6" i="1"/>
  <c r="E7" i="1"/>
  <c r="E9" i="1"/>
  <c r="E10" i="1"/>
  <c r="E5" i="1"/>
  <c r="L7" i="1"/>
  <c r="K5" i="1"/>
  <c r="F16" i="2" l="1"/>
  <c r="J16" i="2" s="1"/>
  <c r="F15" i="2"/>
  <c r="J15" i="2" s="1"/>
  <c r="F14" i="2"/>
  <c r="J14" i="2" s="1"/>
  <c r="F13" i="2"/>
  <c r="J13" i="2" s="1"/>
  <c r="F12" i="2"/>
  <c r="J12" i="2" s="1"/>
  <c r="F11" i="2"/>
  <c r="J11" i="2" s="1"/>
  <c r="J10" i="2"/>
  <c r="J9" i="2"/>
  <c r="F9" i="2"/>
  <c r="F8" i="2"/>
  <c r="J8" i="2" s="1"/>
  <c r="F7" i="2"/>
  <c r="J7" i="2" s="1"/>
  <c r="F6" i="2"/>
  <c r="J6" i="2" s="1"/>
  <c r="F5" i="2"/>
  <c r="J5" i="2" s="1"/>
  <c r="G6" i="1"/>
  <c r="L6" i="1" s="1"/>
  <c r="G5" i="1"/>
  <c r="L5" i="1" s="1"/>
  <c r="G10" i="1"/>
  <c r="L10" i="1" s="1"/>
  <c r="G9" i="1"/>
  <c r="L9" i="1" s="1"/>
  <c r="J17" i="2" l="1"/>
  <c r="J21" i="2" s="1"/>
</calcChain>
</file>

<file path=xl/sharedStrings.xml><?xml version="1.0" encoding="utf-8"?>
<sst xmlns="http://schemas.openxmlformats.org/spreadsheetml/2006/main" count="63" uniqueCount="50">
  <si>
    <t>Honorar</t>
  </si>
  <si>
    <t>Km.godtgj.</t>
  </si>
  <si>
    <t>Flyreise</t>
  </si>
  <si>
    <t>Oppholdsutgifter</t>
  </si>
  <si>
    <t>Arr.sted</t>
  </si>
  <si>
    <t>Smører</t>
  </si>
  <si>
    <t>Steinkjer 8.-10.januar</t>
  </si>
  <si>
    <t>Åsen 22.-24.januar</t>
  </si>
  <si>
    <t>Hovden 12.-14.februar</t>
  </si>
  <si>
    <t>Bodø , 26.-28.februar</t>
  </si>
  <si>
    <t>Vang, 11.-13.mars</t>
  </si>
  <si>
    <t>Beitostølen, 31.-3-3.4</t>
  </si>
  <si>
    <t>Ant.døgn</t>
  </si>
  <si>
    <t>Kr 1500 pr døgn</t>
  </si>
  <si>
    <t>SUM UTG.</t>
  </si>
  <si>
    <t>Ant.km</t>
  </si>
  <si>
    <t>Div.utg</t>
  </si>
  <si>
    <t>Bomp., parkering,leiebil</t>
  </si>
  <si>
    <t>Leiebil smn med leder</t>
  </si>
  <si>
    <t>900 par ski brutto</t>
  </si>
  <si>
    <t>Fratrekk egen innsats 300</t>
  </si>
  <si>
    <t>Rest 600 par</t>
  </si>
  <si>
    <t>kr 4,00 pr km</t>
  </si>
  <si>
    <t xml:space="preserve">Alle </t>
  </si>
  <si>
    <t>Produkter</t>
  </si>
  <si>
    <t>Fratrekk smører selv: 300 par</t>
  </si>
  <si>
    <t>Brutto: 900 par ski</t>
  </si>
  <si>
    <t>FORUTSETNINGER</t>
  </si>
  <si>
    <t>Honorar:</t>
  </si>
  <si>
    <t>Kr 1500 + mva pr døgn</t>
  </si>
  <si>
    <t>km godtgj</t>
  </si>
  <si>
    <t>Hovedlandsrenn Tolga</t>
  </si>
  <si>
    <t>Ant.utøvere</t>
  </si>
  <si>
    <t>SMØRING - 80 PAR</t>
  </si>
  <si>
    <t>Pulver/topping: 150 pr par</t>
  </si>
  <si>
    <t>SUM PR PAR</t>
  </si>
  <si>
    <t>B NC junior Voss</t>
  </si>
  <si>
    <t>Overnatting .kr 900 pr døgn</t>
  </si>
  <si>
    <t>Smøring - 75 par</t>
  </si>
  <si>
    <t>Junior: 2 000</t>
  </si>
  <si>
    <t>Glider: HF 2 500 (HL)</t>
  </si>
  <si>
    <t>kr 200 NC jr</t>
  </si>
  <si>
    <t>Mor eller far reiser med - 4 dager - smører ski selv</t>
  </si>
  <si>
    <t>Overnatting 4 døgn</t>
  </si>
  <si>
    <t>Reise</t>
  </si>
  <si>
    <t>Eks HL</t>
  </si>
  <si>
    <t>2 fridager  a kr 3000</t>
  </si>
  <si>
    <t>Smøring 3 dager</t>
  </si>
  <si>
    <t>Parkering etc</t>
  </si>
  <si>
    <t>Sum 3 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</si>
</sst>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/>
    <xf numFmtId="0" fontId="1" fillId="2" borderId="0" xfId="0" applyFont="1" applyFill="1"/>
    <xf numFmtId="0" fontId="1" fillId="0" borderId="0" xfId="0" applyFont="1"/>
    <xf numFmtId="0" fontId="1" fillId="0" borderId="0" xfId="0" applyFont="1" applyFill="1"/>
    <xf numFmtId="1" fontId="2" fillId="4" borderId="0" xfId="0" applyNumberFormat="1" applyFont="1" applyFill="1"/>
    <xf numFmtId="0" fontId="2" fillId="3" borderId="0" xfId="0" applyFont="1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F1" workbookViewId="0">
      <selection activeCell="L26" sqref="L26"/>
    </sheetView>
  </sheetViews>
  <sheetFormatPr baseColWidth="10" defaultRowHeight="15" x14ac:dyDescent="0.25"/>
  <cols>
    <col min="1" max="1" width="24" customWidth="1"/>
    <col min="2" max="2" width="16.7109375" customWidth="1"/>
    <col min="3" max="3" width="11.85546875" customWidth="1"/>
    <col min="4" max="4" width="11.5703125" customWidth="1"/>
    <col min="5" max="5" width="19.5703125" customWidth="1"/>
    <col min="6" max="6" width="10.28515625" customWidth="1"/>
    <col min="7" max="7" width="14.140625" customWidth="1"/>
    <col min="8" max="8" width="13.140625" customWidth="1"/>
    <col min="9" max="9" width="21.140625" customWidth="1"/>
    <col min="10" max="10" width="24.140625" customWidth="1"/>
    <col min="11" max="11" width="23.5703125" customWidth="1"/>
    <col min="12" max="12" width="16.85546875" customWidth="1"/>
    <col min="13" max="13" width="23" customWidth="1"/>
  </cols>
  <sheetData>
    <row r="1" spans="1:14" x14ac:dyDescent="0.25">
      <c r="A1" t="s">
        <v>23</v>
      </c>
      <c r="D1" s="4"/>
      <c r="E1" s="5" t="s">
        <v>27</v>
      </c>
    </row>
    <row r="2" spans="1:14" x14ac:dyDescent="0.25">
      <c r="D2" s="5" t="s">
        <v>28</v>
      </c>
      <c r="E2" s="5" t="s">
        <v>29</v>
      </c>
      <c r="G2" s="7" t="s">
        <v>30</v>
      </c>
      <c r="H2" s="6" t="s">
        <v>22</v>
      </c>
      <c r="J2" s="7" t="s">
        <v>37</v>
      </c>
      <c r="K2" s="7" t="s">
        <v>40</v>
      </c>
      <c r="L2" s="7" t="s">
        <v>39</v>
      </c>
    </row>
    <row r="3" spans="1:14" ht="18.75" x14ac:dyDescent="0.3">
      <c r="G3">
        <v>4</v>
      </c>
      <c r="J3" s="1"/>
      <c r="K3" s="7" t="s">
        <v>34</v>
      </c>
      <c r="L3" s="7" t="s">
        <v>41</v>
      </c>
      <c r="M3" s="9"/>
    </row>
    <row r="4" spans="1:14" s="1" customFormat="1" ht="18.75" x14ac:dyDescent="0.3">
      <c r="A4" s="1" t="s">
        <v>4</v>
      </c>
      <c r="B4" s="1" t="s">
        <v>32</v>
      </c>
      <c r="C4" s="1" t="s">
        <v>12</v>
      </c>
      <c r="D4" s="1" t="s">
        <v>5</v>
      </c>
      <c r="E4" s="1" t="s">
        <v>0</v>
      </c>
      <c r="F4" s="1" t="s">
        <v>15</v>
      </c>
      <c r="G4" s="1" t="s">
        <v>1</v>
      </c>
      <c r="H4" s="1" t="s">
        <v>2</v>
      </c>
      <c r="I4" s="1" t="s">
        <v>3</v>
      </c>
      <c r="J4" s="2" t="s">
        <v>17</v>
      </c>
      <c r="K4" s="2" t="s">
        <v>33</v>
      </c>
      <c r="L4" s="1" t="s">
        <v>14</v>
      </c>
      <c r="M4" s="1" t="s">
        <v>35</v>
      </c>
      <c r="N4" s="1" t="s">
        <v>49</v>
      </c>
    </row>
    <row r="5" spans="1:14" x14ac:dyDescent="0.25">
      <c r="A5" t="s">
        <v>31</v>
      </c>
      <c r="B5">
        <v>40</v>
      </c>
      <c r="C5">
        <v>4</v>
      </c>
      <c r="D5">
        <v>1</v>
      </c>
      <c r="E5">
        <f>1875*4</f>
        <v>7500</v>
      </c>
      <c r="F5">
        <v>1000</v>
      </c>
      <c r="G5">
        <f>+F5*G$3</f>
        <v>4000</v>
      </c>
      <c r="H5">
        <v>0</v>
      </c>
      <c r="I5">
        <v>3600</v>
      </c>
      <c r="J5">
        <v>200</v>
      </c>
      <c r="K5">
        <f>2500 +150*80</f>
        <v>14500</v>
      </c>
      <c r="L5">
        <f>+E5+G5+H5+I5+J5</f>
        <v>15300</v>
      </c>
    </row>
    <row r="6" spans="1:14" x14ac:dyDescent="0.25">
      <c r="D6">
        <v>2</v>
      </c>
      <c r="E6">
        <f t="shared" ref="E6:E10" si="0">1875*4</f>
        <v>7500</v>
      </c>
      <c r="F6">
        <v>0</v>
      </c>
      <c r="G6">
        <f>+F6*G$3</f>
        <v>0</v>
      </c>
      <c r="H6">
        <v>0</v>
      </c>
      <c r="I6">
        <v>3600</v>
      </c>
      <c r="L6">
        <f>+E6+G6+H6+I6+J6</f>
        <v>11100</v>
      </c>
    </row>
    <row r="7" spans="1:14" ht="18.75" x14ac:dyDescent="0.3">
      <c r="D7">
        <v>3</v>
      </c>
      <c r="E7">
        <f t="shared" si="0"/>
        <v>7500</v>
      </c>
      <c r="F7">
        <v>0</v>
      </c>
      <c r="G7">
        <v>0</v>
      </c>
      <c r="H7">
        <v>0</v>
      </c>
      <c r="I7" s="8">
        <v>3600</v>
      </c>
      <c r="L7">
        <f>+E7+G7+H7+I7+J7</f>
        <v>11100</v>
      </c>
      <c r="M7" s="10">
        <f>+(K5+L5+L6+L7)/80</f>
        <v>650</v>
      </c>
      <c r="N7" s="12">
        <f>3*M7</f>
        <v>1950</v>
      </c>
    </row>
    <row r="8" spans="1:14" ht="12.75" customHeight="1" x14ac:dyDescent="0.25">
      <c r="K8" s="2" t="s">
        <v>38</v>
      </c>
    </row>
    <row r="9" spans="1:14" x14ac:dyDescent="0.25">
      <c r="A9" t="s">
        <v>36</v>
      </c>
      <c r="B9">
        <v>25</v>
      </c>
      <c r="C9">
        <v>4</v>
      </c>
      <c r="D9">
        <v>1</v>
      </c>
      <c r="E9">
        <f t="shared" si="0"/>
        <v>7500</v>
      </c>
      <c r="F9">
        <v>700</v>
      </c>
      <c r="G9">
        <f>+F9*G$3</f>
        <v>2800</v>
      </c>
      <c r="H9">
        <v>0</v>
      </c>
      <c r="I9">
        <v>3600</v>
      </c>
      <c r="J9">
        <v>200</v>
      </c>
      <c r="K9">
        <f>2000+200*75</f>
        <v>17000</v>
      </c>
      <c r="L9">
        <f t="shared" ref="L9:L10" si="1">+E9+G9+H9+I9+J9</f>
        <v>14100</v>
      </c>
    </row>
    <row r="10" spans="1:14" ht="18.75" x14ac:dyDescent="0.3">
      <c r="D10">
        <v>2</v>
      </c>
      <c r="E10">
        <f t="shared" si="0"/>
        <v>7500</v>
      </c>
      <c r="F10">
        <v>0</v>
      </c>
      <c r="G10">
        <f>+F10*G$3</f>
        <v>0</v>
      </c>
      <c r="H10">
        <v>0</v>
      </c>
      <c r="I10">
        <v>3600</v>
      </c>
      <c r="J10">
        <v>0</v>
      </c>
      <c r="L10">
        <f t="shared" si="1"/>
        <v>11100</v>
      </c>
      <c r="M10" s="10">
        <f>+(K9+L9+L10)/75</f>
        <v>562.66666666666663</v>
      </c>
      <c r="N10" s="12">
        <f>3*M10</f>
        <v>1688</v>
      </c>
    </row>
    <row r="12" spans="1:14" x14ac:dyDescent="0.25">
      <c r="G12" t="s">
        <v>45</v>
      </c>
    </row>
    <row r="13" spans="1:14" x14ac:dyDescent="0.25">
      <c r="G13" t="s">
        <v>42</v>
      </c>
    </row>
    <row r="14" spans="1:14" x14ac:dyDescent="0.25">
      <c r="I14" t="s">
        <v>43</v>
      </c>
      <c r="J14">
        <v>3600</v>
      </c>
    </row>
    <row r="15" spans="1:14" x14ac:dyDescent="0.25">
      <c r="I15" t="s">
        <v>44</v>
      </c>
      <c r="J15">
        <v>4000</v>
      </c>
    </row>
    <row r="16" spans="1:14" x14ac:dyDescent="0.25">
      <c r="I16" t="s">
        <v>46</v>
      </c>
      <c r="J16">
        <v>6000</v>
      </c>
    </row>
    <row r="17" spans="1:12" x14ac:dyDescent="0.25">
      <c r="I17" t="s">
        <v>47</v>
      </c>
      <c r="J17">
        <v>1200</v>
      </c>
    </row>
    <row r="18" spans="1:12" x14ac:dyDescent="0.25">
      <c r="I18" t="s">
        <v>48</v>
      </c>
      <c r="J18">
        <v>300</v>
      </c>
    </row>
    <row r="19" spans="1:12" ht="18.75" x14ac:dyDescent="0.3">
      <c r="J19" s="11">
        <f>SUM(J14:J18)</f>
        <v>15100</v>
      </c>
    </row>
    <row r="24" spans="1:12" x14ac:dyDescent="0.25">
      <c r="A24" t="s">
        <v>26</v>
      </c>
    </row>
    <row r="25" spans="1:12" x14ac:dyDescent="0.25">
      <c r="A25" t="s">
        <v>25</v>
      </c>
    </row>
    <row r="26" spans="1:12" ht="15.75" x14ac:dyDescent="0.25">
      <c r="A26" t="s">
        <v>21</v>
      </c>
      <c r="C26">
        <v>600</v>
      </c>
      <c r="L26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topLeftCell="A8" workbookViewId="0">
      <selection activeCell="K24" sqref="K24"/>
    </sheetView>
  </sheetViews>
  <sheetFormatPr baseColWidth="10" defaultRowHeight="15" x14ac:dyDescent="0.25"/>
  <cols>
    <col min="1" max="1" width="27.140625" customWidth="1"/>
    <col min="2" max="2" width="13.28515625" customWidth="1"/>
    <col min="3" max="3" width="16.85546875" customWidth="1"/>
    <col min="4" max="4" width="14.28515625" customWidth="1"/>
    <col min="5" max="5" width="11" customWidth="1"/>
    <col min="6" max="6" width="14.140625" customWidth="1"/>
    <col min="7" max="7" width="13.140625" customWidth="1"/>
    <col min="8" max="8" width="21.140625" customWidth="1"/>
    <col min="9" max="9" width="22.28515625" customWidth="1"/>
    <col min="10" max="10" width="16.85546875" customWidth="1"/>
    <col min="11" max="11" width="23" customWidth="1"/>
  </cols>
  <sheetData>
    <row r="2" spans="1:11" x14ac:dyDescent="0.25">
      <c r="D2" t="s">
        <v>13</v>
      </c>
      <c r="F2" t="s">
        <v>22</v>
      </c>
    </row>
    <row r="3" spans="1:11" ht="18.75" x14ac:dyDescent="0.3">
      <c r="F3">
        <v>4</v>
      </c>
      <c r="I3" s="1" t="s">
        <v>16</v>
      </c>
    </row>
    <row r="4" spans="1:11" s="1" customFormat="1" ht="18.75" x14ac:dyDescent="0.3">
      <c r="A4" s="1" t="s">
        <v>4</v>
      </c>
      <c r="B4" s="1" t="s">
        <v>12</v>
      </c>
      <c r="C4" s="1" t="s">
        <v>5</v>
      </c>
      <c r="D4" s="1" t="s">
        <v>0</v>
      </c>
      <c r="E4" s="1" t="s">
        <v>15</v>
      </c>
      <c r="F4" s="1" t="s">
        <v>1</v>
      </c>
      <c r="G4" s="1" t="s">
        <v>2</v>
      </c>
      <c r="H4" s="1" t="s">
        <v>3</v>
      </c>
      <c r="I4" s="2" t="s">
        <v>17</v>
      </c>
      <c r="J4" s="1" t="s">
        <v>14</v>
      </c>
    </row>
    <row r="5" spans="1:11" x14ac:dyDescent="0.25">
      <c r="A5" t="s">
        <v>6</v>
      </c>
      <c r="B5">
        <v>3</v>
      </c>
      <c r="C5">
        <v>1</v>
      </c>
      <c r="D5">
        <v>4500</v>
      </c>
      <c r="E5">
        <v>250</v>
      </c>
      <c r="F5">
        <f>+E5*F$3</f>
        <v>1000</v>
      </c>
      <c r="G5">
        <v>1400</v>
      </c>
      <c r="H5">
        <v>3000</v>
      </c>
      <c r="I5">
        <v>500</v>
      </c>
      <c r="J5">
        <f>+D5+F5+G5+H5+I5</f>
        <v>10400</v>
      </c>
      <c r="K5" t="s">
        <v>18</v>
      </c>
    </row>
    <row r="6" spans="1:11" x14ac:dyDescent="0.25">
      <c r="C6">
        <v>2</v>
      </c>
      <c r="D6">
        <v>4500</v>
      </c>
      <c r="E6">
        <v>0</v>
      </c>
      <c r="F6">
        <f>+E6*F$3</f>
        <v>0</v>
      </c>
      <c r="G6">
        <v>1400</v>
      </c>
      <c r="H6">
        <v>3000</v>
      </c>
      <c r="I6">
        <v>500</v>
      </c>
      <c r="J6">
        <f>+D6+F6+G6+H6+I6</f>
        <v>9400</v>
      </c>
    </row>
    <row r="7" spans="1:11" x14ac:dyDescent="0.25">
      <c r="A7" t="s">
        <v>7</v>
      </c>
      <c r="B7">
        <v>3</v>
      </c>
      <c r="C7">
        <v>1</v>
      </c>
      <c r="D7">
        <v>4500</v>
      </c>
      <c r="E7">
        <v>250</v>
      </c>
      <c r="F7">
        <f>+E7*F$3</f>
        <v>1000</v>
      </c>
      <c r="G7">
        <v>0</v>
      </c>
      <c r="H7">
        <v>2400</v>
      </c>
      <c r="I7">
        <v>300</v>
      </c>
      <c r="J7">
        <f t="shared" ref="J7:J16" si="0">+D7+F7+G7+H7+I7</f>
        <v>8200</v>
      </c>
    </row>
    <row r="8" spans="1:11" x14ac:dyDescent="0.25">
      <c r="C8">
        <v>2</v>
      </c>
      <c r="D8">
        <v>4500</v>
      </c>
      <c r="E8">
        <v>250</v>
      </c>
      <c r="F8">
        <f>+E8*F$3</f>
        <v>1000</v>
      </c>
      <c r="G8">
        <v>0</v>
      </c>
      <c r="H8">
        <v>2400</v>
      </c>
      <c r="I8">
        <v>300</v>
      </c>
      <c r="J8">
        <f t="shared" si="0"/>
        <v>8200</v>
      </c>
    </row>
    <row r="9" spans="1:11" x14ac:dyDescent="0.25">
      <c r="A9" t="s">
        <v>8</v>
      </c>
      <c r="B9">
        <v>3</v>
      </c>
      <c r="C9">
        <v>1</v>
      </c>
      <c r="D9">
        <v>4500</v>
      </c>
      <c r="E9">
        <v>500</v>
      </c>
      <c r="F9">
        <f t="shared" ref="F9:F16" si="1">+E9*F$3</f>
        <v>2000</v>
      </c>
      <c r="G9">
        <v>0</v>
      </c>
      <c r="H9">
        <v>2400</v>
      </c>
      <c r="I9">
        <v>200</v>
      </c>
      <c r="J9">
        <f t="shared" si="0"/>
        <v>9100</v>
      </c>
    </row>
    <row r="10" spans="1:11" x14ac:dyDescent="0.25">
      <c r="C10">
        <v>2</v>
      </c>
      <c r="D10">
        <v>4500</v>
      </c>
      <c r="E10">
        <v>0</v>
      </c>
      <c r="G10">
        <v>0</v>
      </c>
      <c r="H10">
        <v>2400</v>
      </c>
      <c r="I10">
        <v>200</v>
      </c>
      <c r="J10">
        <f t="shared" si="0"/>
        <v>7100</v>
      </c>
    </row>
    <row r="11" spans="1:11" x14ac:dyDescent="0.25">
      <c r="A11" t="s">
        <v>9</v>
      </c>
      <c r="B11">
        <v>3</v>
      </c>
      <c r="C11">
        <v>1</v>
      </c>
      <c r="D11">
        <v>4500</v>
      </c>
      <c r="E11">
        <v>250</v>
      </c>
      <c r="F11">
        <f t="shared" si="1"/>
        <v>1000</v>
      </c>
      <c r="G11">
        <v>2000</v>
      </c>
      <c r="H11">
        <v>2700</v>
      </c>
      <c r="I11">
        <v>500</v>
      </c>
      <c r="J11">
        <f t="shared" si="0"/>
        <v>10700</v>
      </c>
      <c r="K11" t="s">
        <v>18</v>
      </c>
    </row>
    <row r="12" spans="1:11" x14ac:dyDescent="0.25">
      <c r="C12">
        <v>2</v>
      </c>
      <c r="D12">
        <v>4500</v>
      </c>
      <c r="E12">
        <v>250</v>
      </c>
      <c r="F12">
        <f t="shared" si="1"/>
        <v>1000</v>
      </c>
      <c r="G12">
        <v>2000</v>
      </c>
      <c r="H12">
        <v>2700</v>
      </c>
      <c r="I12">
        <v>500</v>
      </c>
      <c r="J12">
        <f t="shared" si="0"/>
        <v>10700</v>
      </c>
    </row>
    <row r="13" spans="1:11" x14ac:dyDescent="0.25">
      <c r="A13" t="s">
        <v>10</v>
      </c>
      <c r="B13">
        <v>3</v>
      </c>
      <c r="C13">
        <v>1</v>
      </c>
      <c r="D13">
        <v>4500</v>
      </c>
      <c r="E13">
        <v>400</v>
      </c>
      <c r="F13">
        <f t="shared" si="1"/>
        <v>1600</v>
      </c>
      <c r="G13">
        <v>0</v>
      </c>
      <c r="H13">
        <v>3000</v>
      </c>
      <c r="I13">
        <v>500</v>
      </c>
      <c r="J13">
        <f t="shared" si="0"/>
        <v>9600</v>
      </c>
    </row>
    <row r="14" spans="1:11" x14ac:dyDescent="0.25">
      <c r="C14">
        <v>2</v>
      </c>
      <c r="D14">
        <v>4500</v>
      </c>
      <c r="E14">
        <v>400</v>
      </c>
      <c r="F14">
        <f t="shared" si="1"/>
        <v>1600</v>
      </c>
      <c r="G14">
        <v>0</v>
      </c>
      <c r="H14">
        <v>3000</v>
      </c>
      <c r="I14">
        <v>200</v>
      </c>
      <c r="J14">
        <f t="shared" si="0"/>
        <v>9300</v>
      </c>
    </row>
    <row r="15" spans="1:11" x14ac:dyDescent="0.25">
      <c r="A15" t="s">
        <v>11</v>
      </c>
      <c r="B15">
        <v>3</v>
      </c>
      <c r="C15">
        <v>1</v>
      </c>
      <c r="D15">
        <v>4500</v>
      </c>
      <c r="E15">
        <v>500</v>
      </c>
      <c r="F15">
        <f t="shared" si="1"/>
        <v>2000</v>
      </c>
      <c r="G15">
        <v>0</v>
      </c>
      <c r="H15">
        <v>2700</v>
      </c>
      <c r="I15">
        <v>200</v>
      </c>
      <c r="J15">
        <f t="shared" si="0"/>
        <v>9400</v>
      </c>
    </row>
    <row r="16" spans="1:11" x14ac:dyDescent="0.25">
      <c r="C16">
        <v>2</v>
      </c>
      <c r="D16">
        <v>4500</v>
      </c>
      <c r="E16">
        <v>500</v>
      </c>
      <c r="F16">
        <f t="shared" si="1"/>
        <v>2000</v>
      </c>
      <c r="G16">
        <v>0</v>
      </c>
      <c r="H16">
        <v>2700</v>
      </c>
      <c r="I16">
        <v>200</v>
      </c>
      <c r="J16">
        <f t="shared" si="0"/>
        <v>9400</v>
      </c>
    </row>
    <row r="17" spans="1:10" x14ac:dyDescent="0.25">
      <c r="J17">
        <f>SUM(J5:J16)</f>
        <v>111500</v>
      </c>
    </row>
    <row r="19" spans="1:10" x14ac:dyDescent="0.25">
      <c r="A19" t="s">
        <v>19</v>
      </c>
    </row>
    <row r="20" spans="1:10" x14ac:dyDescent="0.25">
      <c r="A20" t="s">
        <v>20</v>
      </c>
    </row>
    <row r="21" spans="1:10" x14ac:dyDescent="0.25">
      <c r="A21" t="s">
        <v>21</v>
      </c>
      <c r="B21">
        <v>550</v>
      </c>
      <c r="J21">
        <f>+J17/B21</f>
        <v>202.72727272727272</v>
      </c>
    </row>
    <row r="22" spans="1:10" x14ac:dyDescent="0.25">
      <c r="I22" t="s">
        <v>24</v>
      </c>
      <c r="J22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Alle renn</vt:lpstr>
      <vt:lpstr>eks NM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Johannessen</dc:creator>
  <cp:lastModifiedBy>Liv</cp:lastModifiedBy>
  <dcterms:created xsi:type="dcterms:W3CDTF">2015-05-22T20:32:00Z</dcterms:created>
  <dcterms:modified xsi:type="dcterms:W3CDTF">2016-05-11T10:08:12Z</dcterms:modified>
</cp:coreProperties>
</file>