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w236\OneDrive - DARK Arkitekter\LK Akershus skikrets\Terminliste\"/>
    </mc:Choice>
  </mc:AlternateContent>
  <xr:revisionPtr revIDLastSave="0" documentId="10_ncr:100000_{5E906188-B2AA-4208-97B2-556FF5A04939}" xr6:coauthVersionLast="31" xr6:coauthVersionMax="31" xr10:uidLastSave="{00000000-0000-0000-0000-000000000000}"/>
  <bookViews>
    <workbookView xWindow="0" yWindow="0" windowWidth="28800" windowHeight="12210" tabRatio="777" xr2:uid="{00000000-000D-0000-FFFF-FFFF00000000}"/>
  </bookViews>
  <sheets>
    <sheet name="Hvordan bruke arket" sheetId="8" r:id="rId1"/>
    <sheet name="Antall heat" sheetId="4" r:id="rId2"/>
    <sheet name="Tidsskjema" sheetId="7" r:id="rId3"/>
    <sheet name="Resultat prolog" sheetId="1" r:id="rId4"/>
    <sheet name="Semi- og plasseringsheat" sheetId="2" r:id="rId5"/>
    <sheet name="Finale" sheetId="3" r:id="rId6"/>
    <sheet name="Beregning plass 7-12" sheetId="6" r:id="rId7"/>
    <sheet name="Resultatliste" sheetId="5" r:id="rId8"/>
  </sheets>
  <definedNames>
    <definedName name="_xlnm.Print_Area" localSheetId="5">Finale!$B:$E</definedName>
    <definedName name="_xlnm.Print_Area" localSheetId="7">Resultatliste!$B:$L</definedName>
    <definedName name="_xlnm.Print_Area" localSheetId="4">'Semi- og plasseringsheat'!$B:$E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7" l="1"/>
  <c r="B5" i="7"/>
  <c r="B6" i="7" s="1"/>
  <c r="B7" i="7" s="1"/>
  <c r="B8" i="7" s="1"/>
  <c r="B9" i="7" s="1"/>
  <c r="B10" i="7" s="1"/>
  <c r="B11" i="7" s="1"/>
  <c r="B3" i="7"/>
  <c r="B13" i="7"/>
  <c r="E1" i="3" s="1"/>
  <c r="G88" i="2" l="1"/>
  <c r="G78" i="2"/>
  <c r="G68" i="2"/>
  <c r="G58" i="2"/>
  <c r="G48" i="2"/>
  <c r="G38" i="2"/>
  <c r="G28" i="2"/>
  <c r="G18" i="2"/>
  <c r="G8" i="2"/>
  <c r="E4" i="4"/>
  <c r="E5" i="4"/>
  <c r="E6" i="4"/>
  <c r="E7" i="4"/>
  <c r="E8" i="4"/>
  <c r="E9" i="4"/>
  <c r="E10" i="4"/>
  <c r="E3" i="4"/>
  <c r="A5" i="3" l="1"/>
  <c r="A6" i="3"/>
  <c r="A7" i="3"/>
  <c r="A8" i="3"/>
  <c r="A9" i="3"/>
  <c r="A4" i="3"/>
  <c r="E9" i="6" l="1"/>
  <c r="D9" i="6" s="1"/>
  <c r="E8" i="6"/>
  <c r="C8" i="6" s="1"/>
  <c r="E7" i="6"/>
  <c r="D7" i="6" s="1"/>
  <c r="E6" i="6"/>
  <c r="C6" i="6" s="1"/>
  <c r="D6" i="6"/>
  <c r="E5" i="6"/>
  <c r="D5" i="6" s="1"/>
  <c r="E4" i="6"/>
  <c r="D4" i="6" s="1"/>
  <c r="C4" i="6"/>
  <c r="D8" i="6" l="1"/>
  <c r="C5" i="6"/>
  <c r="C9" i="6"/>
  <c r="C13" i="6"/>
  <c r="E13" i="6" s="1"/>
  <c r="C14" i="6"/>
  <c r="E14" i="6" s="1"/>
  <c r="C7" i="6"/>
  <c r="C15" i="6"/>
  <c r="E15" i="6" s="1"/>
  <c r="C16" i="6"/>
  <c r="E16" i="6" s="1"/>
  <c r="E1" i="2"/>
  <c r="E11" i="2"/>
  <c r="C17" i="6" l="1"/>
  <c r="E17" i="6" s="1"/>
  <c r="C18" i="6"/>
  <c r="E18" i="6" s="1"/>
  <c r="F54" i="1"/>
  <c r="F55" i="1"/>
  <c r="F56" i="1"/>
  <c r="F57" i="1"/>
  <c r="F58" i="1"/>
  <c r="F59" i="1"/>
  <c r="F60" i="1"/>
  <c r="F61" i="1"/>
  <c r="E21" i="2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2" i="1"/>
  <c r="A99" i="2"/>
  <c r="A98" i="2"/>
  <c r="A97" i="2"/>
  <c r="A96" i="2"/>
  <c r="A95" i="2"/>
  <c r="A94" i="2"/>
  <c r="A89" i="2"/>
  <c r="A88" i="2"/>
  <c r="A87" i="2"/>
  <c r="A86" i="2"/>
  <c r="A85" i="2"/>
  <c r="A84" i="2"/>
  <c r="A79" i="2"/>
  <c r="A78" i="2"/>
  <c r="A77" i="2"/>
  <c r="A76" i="2"/>
  <c r="A75" i="2"/>
  <c r="A74" i="2"/>
  <c r="A69" i="2"/>
  <c r="A68" i="2"/>
  <c r="A67" i="2"/>
  <c r="A66" i="2"/>
  <c r="A65" i="2"/>
  <c r="A64" i="2"/>
  <c r="A59" i="2"/>
  <c r="A58" i="2"/>
  <c r="A57" i="2"/>
  <c r="A56" i="2"/>
  <c r="A55" i="2"/>
  <c r="A54" i="2"/>
  <c r="A49" i="2"/>
  <c r="A48" i="2"/>
  <c r="A47" i="2"/>
  <c r="A46" i="2"/>
  <c r="A45" i="2"/>
  <c r="A44" i="2"/>
  <c r="A39" i="2"/>
  <c r="A38" i="2"/>
  <c r="A37" i="2"/>
  <c r="A36" i="2"/>
  <c r="A35" i="2"/>
  <c r="A34" i="2"/>
  <c r="A29" i="2"/>
  <c r="A28" i="2"/>
  <c r="A27" i="2"/>
  <c r="A26" i="2"/>
  <c r="A25" i="2"/>
  <c r="A24" i="2"/>
  <c r="A19" i="2"/>
  <c r="A18" i="2"/>
  <c r="A17" i="2"/>
  <c r="A16" i="2"/>
  <c r="A15" i="2"/>
  <c r="A14" i="2"/>
  <c r="A5" i="2"/>
  <c r="A6" i="2"/>
  <c r="A7" i="2"/>
  <c r="A8" i="2"/>
  <c r="A9" i="2"/>
  <c r="A4" i="2"/>
  <c r="C99" i="2"/>
  <c r="E99" i="2" s="1"/>
  <c r="C98" i="2"/>
  <c r="E98" i="2" s="1"/>
  <c r="C97" i="2"/>
  <c r="E97" i="2" s="1"/>
  <c r="C96" i="2"/>
  <c r="E96" i="2" s="1"/>
  <c r="C95" i="2"/>
  <c r="E95" i="2" s="1"/>
  <c r="C94" i="2"/>
  <c r="E94" i="2" s="1"/>
  <c r="C89" i="2"/>
  <c r="E89" i="2" s="1"/>
  <c r="C88" i="2"/>
  <c r="D88" i="2" s="1"/>
  <c r="C87" i="2"/>
  <c r="E87" i="2" s="1"/>
  <c r="C86" i="2"/>
  <c r="E86" i="2" s="1"/>
  <c r="C85" i="2"/>
  <c r="E85" i="2" s="1"/>
  <c r="C84" i="2"/>
  <c r="E84" i="2" s="1"/>
  <c r="C79" i="2"/>
  <c r="E79" i="2" s="1"/>
  <c r="C78" i="2"/>
  <c r="E78" i="2" s="1"/>
  <c r="C77" i="2"/>
  <c r="E77" i="2" s="1"/>
  <c r="C76" i="2"/>
  <c r="D76" i="2" s="1"/>
  <c r="C75" i="2"/>
  <c r="E75" i="2" s="1"/>
  <c r="C74" i="2"/>
  <c r="E74" i="2" s="1"/>
  <c r="C69" i="2"/>
  <c r="E69" i="2" s="1"/>
  <c r="C68" i="2"/>
  <c r="D68" i="2" s="1"/>
  <c r="C67" i="2"/>
  <c r="E67" i="2" s="1"/>
  <c r="C66" i="2"/>
  <c r="E66" i="2" s="1"/>
  <c r="C65" i="2"/>
  <c r="E65" i="2" s="1"/>
  <c r="C64" i="2"/>
  <c r="E64" i="2" s="1"/>
  <c r="C59" i="2"/>
  <c r="E59" i="2" s="1"/>
  <c r="C58" i="2"/>
  <c r="E58" i="2" s="1"/>
  <c r="C57" i="2"/>
  <c r="E57" i="2" s="1"/>
  <c r="C56" i="2"/>
  <c r="D56" i="2" s="1"/>
  <c r="C55" i="2"/>
  <c r="E55" i="2" s="1"/>
  <c r="C54" i="2"/>
  <c r="E54" i="2" s="1"/>
  <c r="C49" i="2"/>
  <c r="E49" i="2" s="1"/>
  <c r="C48" i="2"/>
  <c r="E48" i="2" s="1"/>
  <c r="C47" i="2"/>
  <c r="E47" i="2" s="1"/>
  <c r="C46" i="2"/>
  <c r="E46" i="2" s="1"/>
  <c r="C45" i="2"/>
  <c r="E45" i="2" s="1"/>
  <c r="C44" i="2"/>
  <c r="E44" i="2" s="1"/>
  <c r="C39" i="2"/>
  <c r="E39" i="2" s="1"/>
  <c r="C38" i="2"/>
  <c r="E38" i="2" s="1"/>
  <c r="C37" i="2"/>
  <c r="E37" i="2" s="1"/>
  <c r="C36" i="2"/>
  <c r="D36" i="2" s="1"/>
  <c r="C35" i="2"/>
  <c r="E35" i="2" s="1"/>
  <c r="C34" i="2"/>
  <c r="E34" i="2" s="1"/>
  <c r="C25" i="2"/>
  <c r="E25" i="2" s="1"/>
  <c r="C26" i="2"/>
  <c r="D26" i="2" s="1"/>
  <c r="C27" i="2"/>
  <c r="E27" i="2" s="1"/>
  <c r="C28" i="2"/>
  <c r="E28" i="2" s="1"/>
  <c r="C29" i="2"/>
  <c r="E29" i="2" s="1"/>
  <c r="C24" i="2"/>
  <c r="D24" i="2" s="1"/>
  <c r="C19" i="2"/>
  <c r="E19" i="2" s="1"/>
  <c r="C18" i="2"/>
  <c r="E18" i="2" s="1"/>
  <c r="C17" i="2"/>
  <c r="E17" i="2" s="1"/>
  <c r="C16" i="2"/>
  <c r="D16" i="2" s="1"/>
  <c r="C15" i="2"/>
  <c r="D15" i="2" s="1"/>
  <c r="C14" i="2"/>
  <c r="E14" i="2" s="1"/>
  <c r="C9" i="2"/>
  <c r="D9" i="2" s="1"/>
  <c r="C5" i="2"/>
  <c r="D5" i="2" s="1"/>
  <c r="C6" i="2"/>
  <c r="D6" i="2" s="1"/>
  <c r="C7" i="2"/>
  <c r="C8" i="2"/>
  <c r="D8" i="2" s="1"/>
  <c r="C4" i="2"/>
  <c r="D4" i="2" s="1"/>
  <c r="E31" i="2" l="1"/>
  <c r="C59" i="5"/>
  <c r="C63" i="5"/>
  <c r="C61" i="5"/>
  <c r="C62" i="5"/>
  <c r="C60" i="5"/>
  <c r="C56" i="5"/>
  <c r="E8" i="2"/>
  <c r="D28" i="2"/>
  <c r="D54" i="2"/>
  <c r="D78" i="2"/>
  <c r="C46" i="5"/>
  <c r="C48" i="5"/>
  <c r="C41" i="5"/>
  <c r="C18" i="5"/>
  <c r="C25" i="5"/>
  <c r="C29" i="5"/>
  <c r="C44" i="5"/>
  <c r="E6" i="2"/>
  <c r="D34" i="2"/>
  <c r="D58" i="2"/>
  <c r="D86" i="2"/>
  <c r="C51" i="5"/>
  <c r="C47" i="5"/>
  <c r="C55" i="5"/>
  <c r="C30" i="5"/>
  <c r="C26" i="5"/>
  <c r="C37" i="5"/>
  <c r="D14" i="2"/>
  <c r="D38" i="2"/>
  <c r="D66" i="2"/>
  <c r="D94" i="2"/>
  <c r="C50" i="5"/>
  <c r="C52" i="5"/>
  <c r="C54" i="5"/>
  <c r="D18" i="2"/>
  <c r="D46" i="2"/>
  <c r="D74" i="2"/>
  <c r="D98" i="2"/>
  <c r="C49" i="5"/>
  <c r="C57" i="5"/>
  <c r="C53" i="5"/>
  <c r="C58" i="5"/>
  <c r="C4" i="3"/>
  <c r="C6" i="5" s="1"/>
  <c r="C36" i="5"/>
  <c r="D44" i="2"/>
  <c r="D48" i="2"/>
  <c r="D64" i="2"/>
  <c r="D84" i="2"/>
  <c r="D96" i="2"/>
  <c r="C24" i="5"/>
  <c r="C32" i="5"/>
  <c r="C34" i="5"/>
  <c r="C39" i="5"/>
  <c r="C35" i="5"/>
  <c r="C43" i="5"/>
  <c r="E4" i="2"/>
  <c r="E16" i="2"/>
  <c r="E24" i="2"/>
  <c r="E26" i="2"/>
  <c r="E36" i="2"/>
  <c r="E56" i="2"/>
  <c r="E68" i="2"/>
  <c r="E76" i="2"/>
  <c r="E88" i="2"/>
  <c r="C33" i="5"/>
  <c r="C16" i="5"/>
  <c r="C8" i="3"/>
  <c r="C8" i="5" s="1"/>
  <c r="C9" i="3"/>
  <c r="C9" i="5" s="1"/>
  <c r="C21" i="5"/>
  <c r="C27" i="5"/>
  <c r="C23" i="5"/>
  <c r="C31" i="5"/>
  <c r="C38" i="5"/>
  <c r="C40" i="5"/>
  <c r="C42" i="5"/>
  <c r="E9" i="2"/>
  <c r="E7" i="2"/>
  <c r="E5" i="2"/>
  <c r="D17" i="2"/>
  <c r="D19" i="2"/>
  <c r="D25" i="2"/>
  <c r="D27" i="2"/>
  <c r="D29" i="2"/>
  <c r="D35" i="2"/>
  <c r="D37" i="2"/>
  <c r="D39" i="2"/>
  <c r="D45" i="2"/>
  <c r="D47" i="2"/>
  <c r="D49" i="2"/>
  <c r="D55" i="2"/>
  <c r="D57" i="2"/>
  <c r="D59" i="2"/>
  <c r="D65" i="2"/>
  <c r="D67" i="2"/>
  <c r="D69" i="2"/>
  <c r="D75" i="2"/>
  <c r="D77" i="2"/>
  <c r="D79" i="2"/>
  <c r="D85" i="2"/>
  <c r="D87" i="2"/>
  <c r="D89" i="2"/>
  <c r="D95" i="2"/>
  <c r="D97" i="2"/>
  <c r="D99" i="2"/>
  <c r="C17" i="5"/>
  <c r="C6" i="3"/>
  <c r="C7" i="5" s="1"/>
  <c r="C5" i="3"/>
  <c r="C4" i="5" s="1"/>
  <c r="C22" i="5"/>
  <c r="C28" i="5"/>
  <c r="C45" i="5"/>
  <c r="D7" i="2"/>
  <c r="E15" i="2"/>
  <c r="C19" i="5"/>
  <c r="C20" i="5"/>
  <c r="C7" i="3"/>
  <c r="E41" i="2" l="1"/>
  <c r="J19" i="5"/>
  <c r="G19" i="5"/>
  <c r="H19" i="5"/>
  <c r="G28" i="5"/>
  <c r="H28" i="5"/>
  <c r="J28" i="5"/>
  <c r="G35" i="5"/>
  <c r="H35" i="5"/>
  <c r="J35" i="5"/>
  <c r="G48" i="5"/>
  <c r="J48" i="5"/>
  <c r="H48" i="5"/>
  <c r="E62" i="5"/>
  <c r="G62" i="5"/>
  <c r="J62" i="5"/>
  <c r="H62" i="5"/>
  <c r="D62" i="5"/>
  <c r="E21" i="5"/>
  <c r="G21" i="5"/>
  <c r="J21" i="5"/>
  <c r="H21" i="5"/>
  <c r="G39" i="5"/>
  <c r="J39" i="5"/>
  <c r="H39" i="5"/>
  <c r="J53" i="5"/>
  <c r="G53" i="5"/>
  <c r="H53" i="5"/>
  <c r="D52" i="5"/>
  <c r="G52" i="5"/>
  <c r="H52" i="5"/>
  <c r="J52" i="5"/>
  <c r="D18" i="5"/>
  <c r="G18" i="5"/>
  <c r="J18" i="5"/>
  <c r="H18" i="5"/>
  <c r="D46" i="5"/>
  <c r="H46" i="5"/>
  <c r="J46" i="5"/>
  <c r="G46" i="5"/>
  <c r="E61" i="5"/>
  <c r="J61" i="5"/>
  <c r="G61" i="5"/>
  <c r="H61" i="5"/>
  <c r="D61" i="5"/>
  <c r="D31" i="5"/>
  <c r="G31" i="5"/>
  <c r="H31" i="5"/>
  <c r="J31" i="5"/>
  <c r="E9" i="5"/>
  <c r="L9" i="5"/>
  <c r="G9" i="5"/>
  <c r="H9" i="5"/>
  <c r="J9" i="5"/>
  <c r="G34" i="5"/>
  <c r="H34" i="5"/>
  <c r="J34" i="5"/>
  <c r="D36" i="5"/>
  <c r="H36" i="5"/>
  <c r="G36" i="5"/>
  <c r="J36" i="5"/>
  <c r="J57" i="5"/>
  <c r="G57" i="5"/>
  <c r="H57" i="5"/>
  <c r="D50" i="5"/>
  <c r="H50" i="5"/>
  <c r="J50" i="5"/>
  <c r="G50" i="5"/>
  <c r="D30" i="5"/>
  <c r="H30" i="5"/>
  <c r="J30" i="5"/>
  <c r="G30" i="5"/>
  <c r="D44" i="5"/>
  <c r="H44" i="5"/>
  <c r="G44" i="5"/>
  <c r="J44" i="5"/>
  <c r="D56" i="5"/>
  <c r="G56" i="5"/>
  <c r="J56" i="5"/>
  <c r="H56" i="5"/>
  <c r="D63" i="5"/>
  <c r="G63" i="5"/>
  <c r="H63" i="5"/>
  <c r="J63" i="5"/>
  <c r="E63" i="5"/>
  <c r="D40" i="5"/>
  <c r="J40" i="5"/>
  <c r="H40" i="5"/>
  <c r="G40" i="5"/>
  <c r="E16" i="5"/>
  <c r="H16" i="5"/>
  <c r="J16" i="5"/>
  <c r="G16" i="5"/>
  <c r="D58" i="5"/>
  <c r="H58" i="5"/>
  <c r="J58" i="5"/>
  <c r="G58" i="5"/>
  <c r="H54" i="5"/>
  <c r="J54" i="5"/>
  <c r="G54" i="5"/>
  <c r="G47" i="5"/>
  <c r="J47" i="5"/>
  <c r="H47" i="5"/>
  <c r="G17" i="5"/>
  <c r="H17" i="5"/>
  <c r="J17" i="5"/>
  <c r="E38" i="5"/>
  <c r="H38" i="5"/>
  <c r="J38" i="5"/>
  <c r="G38" i="5"/>
  <c r="D33" i="5"/>
  <c r="J33" i="5"/>
  <c r="G33" i="5"/>
  <c r="H33" i="5"/>
  <c r="G51" i="5"/>
  <c r="H51" i="5"/>
  <c r="J51" i="5"/>
  <c r="E4" i="5"/>
  <c r="J4" i="5"/>
  <c r="L4" i="5"/>
  <c r="H4" i="5"/>
  <c r="G4" i="5"/>
  <c r="J20" i="5"/>
  <c r="G20" i="5"/>
  <c r="H20" i="5"/>
  <c r="J45" i="5"/>
  <c r="G45" i="5"/>
  <c r="H45" i="5"/>
  <c r="E7" i="5"/>
  <c r="J7" i="5"/>
  <c r="G7" i="5"/>
  <c r="H7" i="5"/>
  <c r="L7" i="5"/>
  <c r="G42" i="5"/>
  <c r="H42" i="5"/>
  <c r="J42" i="5"/>
  <c r="D8" i="5"/>
  <c r="L8" i="5"/>
  <c r="H8" i="5"/>
  <c r="J8" i="5"/>
  <c r="G8" i="5"/>
  <c r="G43" i="5"/>
  <c r="H43" i="5"/>
  <c r="J43" i="5"/>
  <c r="E32" i="5"/>
  <c r="J32" i="5"/>
  <c r="H32" i="5"/>
  <c r="G32" i="5"/>
  <c r="D6" i="5"/>
  <c r="G6" i="5"/>
  <c r="L6" i="5"/>
  <c r="J6" i="5"/>
  <c r="H6" i="5"/>
  <c r="J49" i="5"/>
  <c r="G49" i="5"/>
  <c r="H49" i="5"/>
  <c r="D37" i="5"/>
  <c r="J37" i="5"/>
  <c r="G37" i="5"/>
  <c r="H37" i="5"/>
  <c r="G55" i="5"/>
  <c r="H55" i="5"/>
  <c r="J55" i="5"/>
  <c r="D29" i="5"/>
  <c r="J29" i="5"/>
  <c r="G29" i="5"/>
  <c r="H29" i="5"/>
  <c r="D41" i="5"/>
  <c r="J41" i="5"/>
  <c r="G41" i="5"/>
  <c r="H41" i="5"/>
  <c r="D60" i="5"/>
  <c r="H60" i="5"/>
  <c r="G60" i="5"/>
  <c r="J60" i="5"/>
  <c r="E60" i="5"/>
  <c r="D59" i="5"/>
  <c r="G59" i="5"/>
  <c r="J59" i="5"/>
  <c r="H59" i="5"/>
  <c r="E59" i="5"/>
  <c r="D23" i="5"/>
  <c r="G23" i="5"/>
  <c r="H23" i="5"/>
  <c r="J23" i="5"/>
  <c r="H24" i="5"/>
  <c r="J24" i="5"/>
  <c r="G24" i="5"/>
  <c r="D26" i="5"/>
  <c r="G26" i="5"/>
  <c r="H26" i="5"/>
  <c r="J26" i="5"/>
  <c r="D25" i="5"/>
  <c r="J25" i="5"/>
  <c r="G25" i="5"/>
  <c r="H25" i="5"/>
  <c r="J22" i="5"/>
  <c r="H22" i="5"/>
  <c r="G22" i="5"/>
  <c r="D27" i="5"/>
  <c r="G27" i="5"/>
  <c r="J27" i="5"/>
  <c r="H27" i="5"/>
  <c r="E18" i="5"/>
  <c r="E56" i="5"/>
  <c r="E46" i="5"/>
  <c r="E33" i="5"/>
  <c r="E30" i="5"/>
  <c r="D38" i="5"/>
  <c r="E26" i="5"/>
  <c r="E27" i="5"/>
  <c r="E29" i="5"/>
  <c r="E8" i="3"/>
  <c r="D8" i="3"/>
  <c r="D32" i="5"/>
  <c r="E40" i="5"/>
  <c r="E8" i="5"/>
  <c r="E6" i="3"/>
  <c r="F8" i="6"/>
  <c r="G4" i="6"/>
  <c r="F4" i="6"/>
  <c r="G8" i="6"/>
  <c r="E5" i="3"/>
  <c r="D21" i="5"/>
  <c r="D16" i="5"/>
  <c r="E37" i="5"/>
  <c r="E41" i="5"/>
  <c r="E44" i="5"/>
  <c r="E50" i="5"/>
  <c r="D48" i="5"/>
  <c r="E48" i="5"/>
  <c r="D53" i="5"/>
  <c r="E53" i="5"/>
  <c r="E51" i="5"/>
  <c r="D51" i="5"/>
  <c r="E57" i="5"/>
  <c r="D57" i="5"/>
  <c r="G5" i="6"/>
  <c r="E52" i="5"/>
  <c r="D49" i="5"/>
  <c r="E49" i="5"/>
  <c r="D55" i="5"/>
  <c r="E55" i="5"/>
  <c r="F5" i="6"/>
  <c r="E25" i="5"/>
  <c r="D6" i="3"/>
  <c r="D54" i="5"/>
  <c r="E54" i="5"/>
  <c r="D47" i="5"/>
  <c r="E47" i="5"/>
  <c r="E58" i="5"/>
  <c r="D34" i="5"/>
  <c r="E34" i="5"/>
  <c r="D9" i="5"/>
  <c r="D4" i="3"/>
  <c r="E4" i="3"/>
  <c r="D5" i="3"/>
  <c r="E23" i="5"/>
  <c r="E36" i="5"/>
  <c r="E28" i="5"/>
  <c r="D28" i="5"/>
  <c r="E35" i="5"/>
  <c r="D35" i="5"/>
  <c r="D24" i="5"/>
  <c r="E24" i="5"/>
  <c r="D4" i="5"/>
  <c r="E9" i="3"/>
  <c r="E45" i="5"/>
  <c r="D45" i="5"/>
  <c r="E42" i="5"/>
  <c r="D42" i="5"/>
  <c r="D43" i="5"/>
  <c r="E43" i="5"/>
  <c r="E6" i="5"/>
  <c r="D7" i="5"/>
  <c r="D9" i="3"/>
  <c r="E31" i="5"/>
  <c r="E22" i="5"/>
  <c r="D22" i="5"/>
  <c r="E17" i="5"/>
  <c r="D17" i="5"/>
  <c r="D39" i="5"/>
  <c r="E39" i="5"/>
  <c r="E20" i="5"/>
  <c r="D20" i="5"/>
  <c r="E19" i="5"/>
  <c r="D19" i="5"/>
  <c r="F7" i="6"/>
  <c r="G7" i="6"/>
  <c r="F9" i="6"/>
  <c r="G9" i="6"/>
  <c r="C5" i="5"/>
  <c r="D7" i="3"/>
  <c r="E7" i="3"/>
  <c r="G6" i="6"/>
  <c r="F6" i="6"/>
  <c r="E51" i="2" l="1"/>
  <c r="E5" i="5"/>
  <c r="L5" i="5"/>
  <c r="G5" i="5"/>
  <c r="J5" i="5"/>
  <c r="H5" i="5"/>
  <c r="C15" i="5"/>
  <c r="D5" i="5"/>
  <c r="C11" i="5"/>
  <c r="G14" i="6"/>
  <c r="F14" i="6"/>
  <c r="C14" i="5"/>
  <c r="F17" i="6"/>
  <c r="G17" i="6"/>
  <c r="C10" i="5"/>
  <c r="F13" i="6"/>
  <c r="G13" i="6"/>
  <c r="C12" i="5"/>
  <c r="F15" i="6"/>
  <c r="G15" i="6"/>
  <c r="E61" i="2" l="1"/>
  <c r="E11" i="5"/>
  <c r="J11" i="5"/>
  <c r="G11" i="5"/>
  <c r="H11" i="5"/>
  <c r="D10" i="5"/>
  <c r="G10" i="5"/>
  <c r="J10" i="5"/>
  <c r="H10" i="5"/>
  <c r="D14" i="5"/>
  <c r="G14" i="5"/>
  <c r="J14" i="5"/>
  <c r="H14" i="5"/>
  <c r="E12" i="5"/>
  <c r="H12" i="5"/>
  <c r="J12" i="5"/>
  <c r="G12" i="5"/>
  <c r="E15" i="5"/>
  <c r="J15" i="5"/>
  <c r="G15" i="5"/>
  <c r="H15" i="5"/>
  <c r="F18" i="6"/>
  <c r="G18" i="6"/>
  <c r="D11" i="5"/>
  <c r="E10" i="5"/>
  <c r="D12" i="5"/>
  <c r="D15" i="5"/>
  <c r="E14" i="5"/>
  <c r="C13" i="5"/>
  <c r="G16" i="6"/>
  <c r="F16" i="6"/>
  <c r="E71" i="2" l="1"/>
  <c r="G13" i="5"/>
  <c r="H13" i="5"/>
  <c r="J13" i="5"/>
  <c r="E13" i="5"/>
  <c r="D13" i="5"/>
  <c r="E91" i="2" l="1"/>
  <c r="E81" i="2"/>
</calcChain>
</file>

<file path=xl/sharedStrings.xml><?xml version="1.0" encoding="utf-8"?>
<sst xmlns="http://schemas.openxmlformats.org/spreadsheetml/2006/main" count="162" uniqueCount="66">
  <si>
    <t>Prolog</t>
  </si>
  <si>
    <t>Plass</t>
  </si>
  <si>
    <t>Startnr</t>
  </si>
  <si>
    <t>Navn</t>
  </si>
  <si>
    <t>Klubb</t>
  </si>
  <si>
    <t>Semifinale 1</t>
  </si>
  <si>
    <t>Pl. i prolog</t>
  </si>
  <si>
    <t>Semifinale 2</t>
  </si>
  <si>
    <t>Plasseringsheat 1</t>
  </si>
  <si>
    <t>Plasseringsheat 2</t>
  </si>
  <si>
    <t>Plasseringsheat 3</t>
  </si>
  <si>
    <t>Plasseringsheat 4</t>
  </si>
  <si>
    <t>Plasseringsheat 5</t>
  </si>
  <si>
    <t>Plasseringsheat 6</t>
  </si>
  <si>
    <t>Plasseringsheat 7</t>
  </si>
  <si>
    <t>Plasseringsheat 8</t>
  </si>
  <si>
    <t>Finale</t>
  </si>
  <si>
    <t>Plassering</t>
  </si>
  <si>
    <t>Antall deltagere</t>
  </si>
  <si>
    <t>13-18</t>
  </si>
  <si>
    <t>19-24</t>
  </si>
  <si>
    <t>25-30</t>
  </si>
  <si>
    <t>31-36</t>
  </si>
  <si>
    <t>37-42</t>
  </si>
  <si>
    <t>43-48</t>
  </si>
  <si>
    <t>49-54</t>
  </si>
  <si>
    <t>55-60</t>
  </si>
  <si>
    <t>Semifinale</t>
  </si>
  <si>
    <t>Rangert</t>
  </si>
  <si>
    <t>Plassering i heat</t>
  </si>
  <si>
    <t>Tid:</t>
  </si>
  <si>
    <t>Tid</t>
  </si>
  <si>
    <t>Semi/Plassering</t>
  </si>
  <si>
    <t>Antall heat</t>
  </si>
  <si>
    <t>Tiltak for å unngå heat med få løpere</t>
  </si>
  <si>
    <t>Ved 13-14 deltagere fordeles løperne på 2 semifinaler, dvs inntil 7 løpere i hver semifinale. Nr 13 og 14 fra prolog fordeles på hvert av heatene</t>
  </si>
  <si>
    <t>Pl. i semi</t>
  </si>
  <si>
    <t>Bruk arkfanen "Antall heat" for til å beregne hvor mange heat klassen krever.</t>
  </si>
  <si>
    <t>Slett alle heat som ikke har deltagere i arkfanen "Semi- og plasseringsheat"</t>
  </si>
  <si>
    <t>Etter hvert som heatene blir ferdig legges plass-siffer for hver løper inn i kolonnen for "Plassering i heat" i arkfanen "Semi- og plasseringsheat"</t>
  </si>
  <si>
    <t>Oversikt over heat i arkfanen "Semi- og plasseringsheat" kan nå skrives ut og henges opp på tavle etc.</t>
  </si>
  <si>
    <t xml:space="preserve">Feil/Forslag til forbedringer sendes til samme person på 66ingspe@gmail.com </t>
  </si>
  <si>
    <t>For spørsmål, kontakt Ingvar Sperstad på mobil 957 39844.</t>
  </si>
  <si>
    <t>Trinnvis forklaring om bruk av regnearket</t>
  </si>
  <si>
    <t>Det kan med fordel øves på bruk av regnearket før arrangementet. Bruk gjerne resultatliste fra et tidligere sprintarrangement som grunnlag, f.eks siste års KM Sprint</t>
  </si>
  <si>
    <t xml:space="preserve">Mange av cellene i regnarket blir fylt ut automatisk etter hvert som resultater legges inn iht forklaring under. </t>
  </si>
  <si>
    <t>Sum</t>
  </si>
  <si>
    <t>Når tidsskjema for arrangmentet er ferdig, settes heat-tidene for klassen inn i arkfanen "Tidsskjema". Tidene kommer da opp automatisk i arkfanen "Semi- og plasseringsheat".</t>
  </si>
  <si>
    <t>Ved 19-21 deltagere settes 7-9 løpere i siste plasseringsheat</t>
  </si>
  <si>
    <t>Ved 31-33 deltagere settes 7-9 løpere i siste plasseringsheat</t>
  </si>
  <si>
    <t>Ved 37-39 deltagere settes 7-9 løpere i siste plasseringsheat</t>
  </si>
  <si>
    <t>Ved 43-45 deltagere settes 7-9 løpere i siste plasseringsheat</t>
  </si>
  <si>
    <t>Ved 49-51 deltagere settes 7-9 løpere i siste plasseringsheat</t>
  </si>
  <si>
    <t>Ved 55-57 deltagere settes 7-9 løpere i siste plasseringsheat</t>
  </si>
  <si>
    <t>Ved 25-27 deltagere settes 7-9 løpere i siste plasseringsheat</t>
  </si>
  <si>
    <t>Plasseringsheat som ikke blir gjennomført kan deretter slettes fra arkfanen "Tidsskjema".</t>
  </si>
  <si>
    <t>Deretter kan resultatliste skrives ut fra arkfanen "Resultatliste".</t>
  </si>
  <si>
    <t>Når prolog er ferdig legges resultatene inn i arkfanen "Resultat prolog". Heat-oppsett for semifinaler og plasseringsheat vil da komme opp automatisk i arkfanen "Semi- og plasseringsheat".</t>
  </si>
  <si>
    <t>Gjør evt tilpasninger i arkfanen "Semi- og plasseringsheat" for å unngå heat med få deltagere. Legg inn ekstra linjer i siste plasseringsheat om nødvendig.</t>
  </si>
  <si>
    <t>Etter finale legges plass-siffer for hver løper i finalen inn i kolonnen for "Plassering i heat" i arkfanen "Finale". Resultatlista kommer da opp automatisk i arkfanen "Resultatliste"</t>
  </si>
  <si>
    <t>Gjør evt justeringer i resultatliste for løpere som ikke møter til heat (Rennreglement Langrenn 325.5.3.5) og for evt plasseringsheat med flere enn 6 løpere. Slett de nederste linjene der det ikke er navn på løper.</t>
  </si>
  <si>
    <t>Lagre denne filen med navn på arrangement samt klasse, f.eks "KM Sprint 2019 - Jenter 14 år" (en fil pr klasse). Navnet kommer øverst på utskrift av heatoppsett og resultatliste.</t>
  </si>
  <si>
    <t>Marger kan være satt opp forskjellig på pc'er. Juster disse på pc'en dersom behov. Utskriften skal vise kolonnene B til E.</t>
  </si>
  <si>
    <t>Finaleheatet blir automatisk satt opp etter at plass-siffer for semifinalene er lagt inn, kan da skrives ut og henges opp på tavle etc.</t>
  </si>
  <si>
    <t>Øvrige deltagere blir automatisk plassert på riktig plass i resultatlista, med unntak for siste plasseringsheat dersom dette har mer enn 6 løpere. Her må de siste løperne legges inn manuelt.</t>
  </si>
  <si>
    <t>Mellomrom mellom 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</si>
</sst>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164" fontId="3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vertical="center"/>
    </xf>
    <xf numFmtId="47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4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/>
    <xf numFmtId="0" fontId="3" fillId="0" borderId="0" xfId="0" applyFont="1" applyAlignment="1" applyProtection="1">
      <alignment horizontal="right"/>
    </xf>
    <xf numFmtId="164" fontId="3" fillId="0" borderId="0" xfId="0" applyNumberFormat="1" applyFont="1" applyAlignment="1" applyProtection="1">
      <alignment horizontal="left"/>
    </xf>
    <xf numFmtId="0" fontId="0" fillId="0" borderId="0" xfId="0" applyAlignment="1" applyProtection="1">
      <protection locked="0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D06F0-96E4-4389-B481-FAD7E795CB05}">
  <dimension ref="A2:B29"/>
  <sheetViews>
    <sheetView tabSelected="1" workbookViewId="0"/>
  </sheetViews>
  <sheetFormatPr defaultColWidth="8.85546875" defaultRowHeight="15" x14ac:dyDescent="0.25"/>
  <cols>
    <col min="1" max="1" width="3.5703125" style="5" customWidth="1"/>
    <col min="2" max="2" width="192.28515625" style="9" bestFit="1" customWidth="1"/>
    <col min="3" max="16384" width="8.85546875" style="9"/>
  </cols>
  <sheetData>
    <row r="2" spans="1:2" x14ac:dyDescent="0.25">
      <c r="A2" s="9" t="s">
        <v>45</v>
      </c>
    </row>
    <row r="3" spans="1:2" x14ac:dyDescent="0.25">
      <c r="A3" s="9" t="s">
        <v>44</v>
      </c>
    </row>
    <row r="5" spans="1:2" x14ac:dyDescent="0.25">
      <c r="A5" s="39" t="s">
        <v>43</v>
      </c>
    </row>
    <row r="6" spans="1:2" x14ac:dyDescent="0.25">
      <c r="A6" s="5">
        <v>1</v>
      </c>
      <c r="B6" s="9" t="s">
        <v>61</v>
      </c>
    </row>
    <row r="7" spans="1:2" x14ac:dyDescent="0.25">
      <c r="A7" s="5">
        <v>2</v>
      </c>
      <c r="B7" s="9" t="s">
        <v>37</v>
      </c>
    </row>
    <row r="8" spans="1:2" x14ac:dyDescent="0.25">
      <c r="A8" s="5">
        <v>3</v>
      </c>
      <c r="B8" s="9" t="s">
        <v>47</v>
      </c>
    </row>
    <row r="9" spans="1:2" x14ac:dyDescent="0.25">
      <c r="A9" s="5">
        <v>4</v>
      </c>
      <c r="B9" s="9" t="s">
        <v>55</v>
      </c>
    </row>
    <row r="11" spans="1:2" x14ac:dyDescent="0.25">
      <c r="A11" s="5">
        <v>5</v>
      </c>
      <c r="B11" s="9" t="s">
        <v>57</v>
      </c>
    </row>
    <row r="12" spans="1:2" x14ac:dyDescent="0.25">
      <c r="A12" s="5">
        <v>6</v>
      </c>
      <c r="B12" s="9" t="s">
        <v>58</v>
      </c>
    </row>
    <row r="13" spans="1:2" x14ac:dyDescent="0.25">
      <c r="A13" s="5">
        <v>7</v>
      </c>
      <c r="B13" s="9" t="s">
        <v>38</v>
      </c>
    </row>
    <row r="14" spans="1:2" x14ac:dyDescent="0.25">
      <c r="A14" s="5">
        <v>8</v>
      </c>
      <c r="B14" s="9" t="s">
        <v>40</v>
      </c>
    </row>
    <row r="15" spans="1:2" x14ac:dyDescent="0.25">
      <c r="A15" s="5">
        <v>9</v>
      </c>
      <c r="B15" s="9" t="s">
        <v>62</v>
      </c>
    </row>
    <row r="17" spans="1:2" x14ac:dyDescent="0.25">
      <c r="A17" s="5">
        <v>10</v>
      </c>
      <c r="B17" s="9" t="s">
        <v>39</v>
      </c>
    </row>
    <row r="18" spans="1:2" x14ac:dyDescent="0.25">
      <c r="A18" s="5">
        <v>11</v>
      </c>
      <c r="B18" s="9" t="s">
        <v>63</v>
      </c>
    </row>
    <row r="19" spans="1:2" x14ac:dyDescent="0.25">
      <c r="A19" s="5">
        <v>12</v>
      </c>
      <c r="B19" s="9" t="s">
        <v>64</v>
      </c>
    </row>
    <row r="21" spans="1:2" x14ac:dyDescent="0.25">
      <c r="A21" s="5">
        <v>13</v>
      </c>
      <c r="B21" s="9" t="s">
        <v>59</v>
      </c>
    </row>
    <row r="22" spans="1:2" x14ac:dyDescent="0.25">
      <c r="A22" s="5">
        <v>14</v>
      </c>
      <c r="B22" s="9" t="s">
        <v>60</v>
      </c>
    </row>
    <row r="23" spans="1:2" x14ac:dyDescent="0.25">
      <c r="A23" s="5">
        <v>15</v>
      </c>
      <c r="B23" s="9" t="s">
        <v>56</v>
      </c>
    </row>
    <row r="24" spans="1:2" x14ac:dyDescent="0.25">
      <c r="A24" s="9"/>
    </row>
    <row r="26" spans="1:2" x14ac:dyDescent="0.25">
      <c r="A26" s="9" t="s">
        <v>42</v>
      </c>
    </row>
    <row r="27" spans="1:2" x14ac:dyDescent="0.25">
      <c r="A27" s="9" t="s">
        <v>41</v>
      </c>
    </row>
    <row r="29" spans="1:2" x14ac:dyDescent="0.25">
      <c r="A29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"/>
  <sheetViews>
    <sheetView workbookViewId="0"/>
  </sheetViews>
  <sheetFormatPr defaultColWidth="8.85546875" defaultRowHeight="15" x14ac:dyDescent="0.25"/>
  <cols>
    <col min="1" max="1" width="15.42578125" style="9" bestFit="1" customWidth="1"/>
    <col min="2" max="2" width="7.28515625" style="9" customWidth="1"/>
    <col min="3" max="3" width="14.42578125" style="9" bestFit="1" customWidth="1"/>
    <col min="4" max="5" width="8.85546875" style="9"/>
    <col min="6" max="6" width="7.28515625" style="9" customWidth="1"/>
    <col min="7" max="7" width="118.5703125" style="9" bestFit="1" customWidth="1"/>
    <col min="8" max="16384" width="8.85546875" style="9"/>
  </cols>
  <sheetData>
    <row r="1" spans="1:7" x14ac:dyDescent="0.25">
      <c r="C1" s="54" t="s">
        <v>33</v>
      </c>
      <c r="D1" s="54"/>
      <c r="E1" s="54"/>
    </row>
    <row r="2" spans="1:7" x14ac:dyDescent="0.25">
      <c r="A2" s="39" t="s">
        <v>18</v>
      </c>
      <c r="B2" s="39"/>
      <c r="C2" s="10" t="s">
        <v>32</v>
      </c>
      <c r="D2" s="10" t="s">
        <v>16</v>
      </c>
      <c r="E2" s="10" t="s">
        <v>46</v>
      </c>
      <c r="G2" s="39" t="s">
        <v>34</v>
      </c>
    </row>
    <row r="3" spans="1:7" x14ac:dyDescent="0.25">
      <c r="A3" s="5" t="s">
        <v>19</v>
      </c>
      <c r="B3" s="5"/>
      <c r="C3" s="5">
        <v>3</v>
      </c>
      <c r="D3" s="5">
        <v>1</v>
      </c>
      <c r="E3" s="5">
        <f>SUM(C3:D3)</f>
        <v>4</v>
      </c>
      <c r="G3" s="9" t="s">
        <v>35</v>
      </c>
    </row>
    <row r="4" spans="1:7" x14ac:dyDescent="0.25">
      <c r="A4" s="5" t="s">
        <v>20</v>
      </c>
      <c r="B4" s="5"/>
      <c r="C4" s="5">
        <v>4</v>
      </c>
      <c r="D4" s="5">
        <v>1</v>
      </c>
      <c r="E4" s="5">
        <f t="shared" ref="E4:E10" si="0">SUM(C4:D4)</f>
        <v>5</v>
      </c>
      <c r="G4" s="9" t="s">
        <v>48</v>
      </c>
    </row>
    <row r="5" spans="1:7" x14ac:dyDescent="0.25">
      <c r="A5" s="5" t="s">
        <v>21</v>
      </c>
      <c r="B5" s="5"/>
      <c r="C5" s="5">
        <v>5</v>
      </c>
      <c r="D5" s="5">
        <v>1</v>
      </c>
      <c r="E5" s="5">
        <f t="shared" si="0"/>
        <v>6</v>
      </c>
      <c r="G5" s="9" t="s">
        <v>54</v>
      </c>
    </row>
    <row r="6" spans="1:7" x14ac:dyDescent="0.25">
      <c r="A6" s="5" t="s">
        <v>22</v>
      </c>
      <c r="B6" s="5"/>
      <c r="C6" s="5">
        <v>6</v>
      </c>
      <c r="D6" s="5">
        <v>1</v>
      </c>
      <c r="E6" s="5">
        <f t="shared" si="0"/>
        <v>7</v>
      </c>
      <c r="G6" s="9" t="s">
        <v>49</v>
      </c>
    </row>
    <row r="7" spans="1:7" x14ac:dyDescent="0.25">
      <c r="A7" s="5" t="s">
        <v>23</v>
      </c>
      <c r="B7" s="5"/>
      <c r="C7" s="5">
        <v>7</v>
      </c>
      <c r="D7" s="5">
        <v>1</v>
      </c>
      <c r="E7" s="5">
        <f t="shared" si="0"/>
        <v>8</v>
      </c>
      <c r="G7" s="9" t="s">
        <v>50</v>
      </c>
    </row>
    <row r="8" spans="1:7" x14ac:dyDescent="0.25">
      <c r="A8" s="5" t="s">
        <v>24</v>
      </c>
      <c r="B8" s="5"/>
      <c r="C8" s="5">
        <v>8</v>
      </c>
      <c r="D8" s="5">
        <v>1</v>
      </c>
      <c r="E8" s="5">
        <f t="shared" si="0"/>
        <v>9</v>
      </c>
      <c r="G8" s="9" t="s">
        <v>51</v>
      </c>
    </row>
    <row r="9" spans="1:7" x14ac:dyDescent="0.25">
      <c r="A9" s="5" t="s">
        <v>25</v>
      </c>
      <c r="B9" s="5"/>
      <c r="C9" s="5">
        <v>9</v>
      </c>
      <c r="D9" s="5">
        <v>1</v>
      </c>
      <c r="E9" s="5">
        <f t="shared" si="0"/>
        <v>10</v>
      </c>
      <c r="G9" s="9" t="s">
        <v>52</v>
      </c>
    </row>
    <row r="10" spans="1:7" x14ac:dyDescent="0.25">
      <c r="A10" s="5" t="s">
        <v>26</v>
      </c>
      <c r="B10" s="5"/>
      <c r="C10" s="5">
        <v>10</v>
      </c>
      <c r="D10" s="5">
        <v>1</v>
      </c>
      <c r="E10" s="5">
        <f t="shared" si="0"/>
        <v>11</v>
      </c>
      <c r="G10" s="9" t="s">
        <v>53</v>
      </c>
    </row>
  </sheetData>
  <mergeCells count="1">
    <mergeCell ref="C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93685-EF88-433F-8103-17661EB90977}">
  <dimension ref="A1:C13"/>
  <sheetViews>
    <sheetView workbookViewId="0"/>
  </sheetViews>
  <sheetFormatPr defaultColWidth="8.85546875" defaultRowHeight="15" x14ac:dyDescent="0.25"/>
  <cols>
    <col min="1" max="1" width="16.42578125" style="9" bestFit="1" customWidth="1"/>
    <col min="2" max="2" width="8.85546875" style="5"/>
    <col min="3" max="3" width="23.7109375" style="9" bestFit="1" customWidth="1"/>
    <col min="4" max="16384" width="8.85546875" style="9"/>
  </cols>
  <sheetData>
    <row r="1" spans="1:3" x14ac:dyDescent="0.25">
      <c r="A1" s="12"/>
      <c r="B1" s="43" t="s">
        <v>31</v>
      </c>
      <c r="C1" s="44" t="s">
        <v>65</v>
      </c>
    </row>
    <row r="2" spans="1:3" x14ac:dyDescent="0.25">
      <c r="A2" s="12" t="s">
        <v>5</v>
      </c>
      <c r="B2" s="16">
        <v>0</v>
      </c>
      <c r="C2" s="17">
        <v>2.7777777777777779E-3</v>
      </c>
    </row>
    <row r="3" spans="1:3" x14ac:dyDescent="0.25">
      <c r="A3" s="12" t="s">
        <v>7</v>
      </c>
      <c r="B3" s="17">
        <f>B2+$C$2</f>
        <v>2.7777777777777779E-3</v>
      </c>
    </row>
    <row r="4" spans="1:3" x14ac:dyDescent="0.25">
      <c r="A4" s="12" t="s">
        <v>8</v>
      </c>
      <c r="B4" s="17">
        <f t="shared" ref="B4:B11" si="0">B3+$C$2</f>
        <v>5.5555555555555558E-3</v>
      </c>
    </row>
    <row r="5" spans="1:3" x14ac:dyDescent="0.25">
      <c r="A5" s="12" t="s">
        <v>9</v>
      </c>
      <c r="B5" s="17">
        <f t="shared" si="0"/>
        <v>8.3333333333333332E-3</v>
      </c>
    </row>
    <row r="6" spans="1:3" x14ac:dyDescent="0.25">
      <c r="A6" s="12" t="s">
        <v>10</v>
      </c>
      <c r="B6" s="17">
        <f t="shared" si="0"/>
        <v>1.1111111111111112E-2</v>
      </c>
    </row>
    <row r="7" spans="1:3" x14ac:dyDescent="0.25">
      <c r="A7" s="12" t="s">
        <v>11</v>
      </c>
      <c r="B7" s="17">
        <f t="shared" si="0"/>
        <v>1.388888888888889E-2</v>
      </c>
    </row>
    <row r="8" spans="1:3" x14ac:dyDescent="0.25">
      <c r="A8" s="12" t="s">
        <v>12</v>
      </c>
      <c r="B8" s="17">
        <f t="shared" si="0"/>
        <v>1.6666666666666666E-2</v>
      </c>
    </row>
    <row r="9" spans="1:3" x14ac:dyDescent="0.25">
      <c r="A9" s="12" t="s">
        <v>13</v>
      </c>
      <c r="B9" s="17">
        <f t="shared" si="0"/>
        <v>1.9444444444444445E-2</v>
      </c>
    </row>
    <row r="10" spans="1:3" x14ac:dyDescent="0.25">
      <c r="A10" s="12" t="s">
        <v>14</v>
      </c>
      <c r="B10" s="17">
        <f t="shared" si="0"/>
        <v>2.2222222222222223E-2</v>
      </c>
    </row>
    <row r="11" spans="1:3" x14ac:dyDescent="0.25">
      <c r="A11" s="12" t="s">
        <v>15</v>
      </c>
      <c r="B11" s="17">
        <f t="shared" si="0"/>
        <v>2.5000000000000001E-2</v>
      </c>
    </row>
    <row r="13" spans="1:3" x14ac:dyDescent="0.25">
      <c r="A13" s="45" t="s">
        <v>16</v>
      </c>
      <c r="B13" s="17">
        <f t="shared" ref="B13" si="1">B12+C12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"/>
  <sheetViews>
    <sheetView workbookViewId="0"/>
  </sheetViews>
  <sheetFormatPr defaultColWidth="8.85546875" defaultRowHeight="15" x14ac:dyDescent="0.25"/>
  <cols>
    <col min="1" max="2" width="9.140625" style="5" customWidth="1"/>
    <col min="3" max="3" width="42.140625" style="9" customWidth="1"/>
    <col min="4" max="4" width="34.28515625" style="9" customWidth="1"/>
    <col min="5" max="5" width="9.140625" style="42"/>
    <col min="6" max="6" width="0" style="5" hidden="1" customWidth="1"/>
    <col min="7" max="16384" width="8.85546875" style="9"/>
  </cols>
  <sheetData>
    <row r="1" spans="1:6" s="39" customFormat="1" x14ac:dyDescent="0.25">
      <c r="A1" s="10" t="s">
        <v>1</v>
      </c>
      <c r="B1" s="10" t="s">
        <v>2</v>
      </c>
      <c r="C1" s="39" t="s">
        <v>3</v>
      </c>
      <c r="D1" s="39" t="s">
        <v>4</v>
      </c>
      <c r="E1" s="40" t="s">
        <v>31</v>
      </c>
      <c r="F1" s="10" t="s">
        <v>1</v>
      </c>
    </row>
    <row r="2" spans="1:6" x14ac:dyDescent="0.25">
      <c r="A2" s="5">
        <v>1</v>
      </c>
      <c r="C2" s="41"/>
      <c r="D2" s="41"/>
      <c r="F2" s="5">
        <f>A2</f>
        <v>1</v>
      </c>
    </row>
    <row r="3" spans="1:6" x14ac:dyDescent="0.25">
      <c r="A3" s="5">
        <v>2</v>
      </c>
      <c r="C3" s="41"/>
      <c r="D3" s="41"/>
      <c r="F3" s="5">
        <f t="shared" ref="F3:F53" si="0">A3</f>
        <v>2</v>
      </c>
    </row>
    <row r="4" spans="1:6" x14ac:dyDescent="0.25">
      <c r="A4" s="5">
        <v>3</v>
      </c>
      <c r="C4" s="41"/>
      <c r="D4" s="41"/>
      <c r="F4" s="5">
        <f t="shared" si="0"/>
        <v>3</v>
      </c>
    </row>
    <row r="5" spans="1:6" x14ac:dyDescent="0.25">
      <c r="A5" s="5">
        <v>4</v>
      </c>
      <c r="C5" s="41"/>
      <c r="D5" s="41"/>
      <c r="F5" s="5">
        <f t="shared" si="0"/>
        <v>4</v>
      </c>
    </row>
    <row r="6" spans="1:6" x14ac:dyDescent="0.25">
      <c r="A6" s="5">
        <v>5</v>
      </c>
      <c r="C6" s="41"/>
      <c r="D6" s="41"/>
      <c r="F6" s="5">
        <f t="shared" si="0"/>
        <v>5</v>
      </c>
    </row>
    <row r="7" spans="1:6" x14ac:dyDescent="0.25">
      <c r="A7" s="5">
        <v>6</v>
      </c>
      <c r="C7" s="41"/>
      <c r="D7" s="41"/>
      <c r="F7" s="5">
        <f t="shared" si="0"/>
        <v>6</v>
      </c>
    </row>
    <row r="8" spans="1:6" x14ac:dyDescent="0.25">
      <c r="A8" s="5">
        <v>7</v>
      </c>
      <c r="C8" s="41"/>
      <c r="D8" s="41"/>
      <c r="F8" s="5">
        <f t="shared" si="0"/>
        <v>7</v>
      </c>
    </row>
    <row r="9" spans="1:6" x14ac:dyDescent="0.25">
      <c r="A9" s="5">
        <v>8</v>
      </c>
      <c r="C9" s="41"/>
      <c r="D9" s="41"/>
      <c r="F9" s="5">
        <f t="shared" si="0"/>
        <v>8</v>
      </c>
    </row>
    <row r="10" spans="1:6" x14ac:dyDescent="0.25">
      <c r="A10" s="5">
        <v>9</v>
      </c>
      <c r="C10" s="41"/>
      <c r="D10" s="41"/>
      <c r="F10" s="5">
        <f t="shared" si="0"/>
        <v>9</v>
      </c>
    </row>
    <row r="11" spans="1:6" x14ac:dyDescent="0.25">
      <c r="A11" s="5">
        <v>10</v>
      </c>
      <c r="C11" s="41"/>
      <c r="D11" s="41"/>
      <c r="F11" s="5">
        <f t="shared" si="0"/>
        <v>10</v>
      </c>
    </row>
    <row r="12" spans="1:6" x14ac:dyDescent="0.25">
      <c r="A12" s="5">
        <v>11</v>
      </c>
      <c r="C12" s="41"/>
      <c r="D12" s="41"/>
      <c r="F12" s="5">
        <f t="shared" si="0"/>
        <v>11</v>
      </c>
    </row>
    <row r="13" spans="1:6" x14ac:dyDescent="0.25">
      <c r="A13" s="5">
        <v>12</v>
      </c>
      <c r="C13" s="41"/>
      <c r="D13" s="41"/>
      <c r="F13" s="5">
        <f t="shared" si="0"/>
        <v>12</v>
      </c>
    </row>
    <row r="14" spans="1:6" x14ac:dyDescent="0.25">
      <c r="A14" s="5">
        <v>13</v>
      </c>
      <c r="C14" s="41"/>
      <c r="D14" s="41"/>
      <c r="F14" s="5">
        <f t="shared" si="0"/>
        <v>13</v>
      </c>
    </row>
    <row r="15" spans="1:6" x14ac:dyDescent="0.25">
      <c r="A15" s="5">
        <v>14</v>
      </c>
      <c r="C15" s="41"/>
      <c r="D15" s="41"/>
      <c r="F15" s="5">
        <f t="shared" si="0"/>
        <v>14</v>
      </c>
    </row>
    <row r="16" spans="1:6" x14ac:dyDescent="0.25">
      <c r="A16" s="5">
        <v>15</v>
      </c>
      <c r="C16" s="41"/>
      <c r="D16" s="41"/>
      <c r="F16" s="5">
        <f t="shared" si="0"/>
        <v>15</v>
      </c>
    </row>
    <row r="17" spans="1:6" x14ac:dyDescent="0.25">
      <c r="A17" s="5">
        <v>16</v>
      </c>
      <c r="C17" s="41"/>
      <c r="D17" s="41"/>
      <c r="F17" s="5">
        <f t="shared" si="0"/>
        <v>16</v>
      </c>
    </row>
    <row r="18" spans="1:6" x14ac:dyDescent="0.25">
      <c r="A18" s="5">
        <v>17</v>
      </c>
      <c r="C18" s="41"/>
      <c r="D18" s="41"/>
      <c r="F18" s="5">
        <f t="shared" si="0"/>
        <v>17</v>
      </c>
    </row>
    <row r="19" spans="1:6" x14ac:dyDescent="0.25">
      <c r="A19" s="5">
        <v>18</v>
      </c>
      <c r="C19" s="41"/>
      <c r="D19" s="41"/>
      <c r="F19" s="5">
        <f t="shared" si="0"/>
        <v>18</v>
      </c>
    </row>
    <row r="20" spans="1:6" x14ac:dyDescent="0.25">
      <c r="A20" s="5">
        <v>19</v>
      </c>
      <c r="C20" s="41"/>
      <c r="D20" s="41"/>
      <c r="F20" s="5">
        <f t="shared" si="0"/>
        <v>19</v>
      </c>
    </row>
    <row r="21" spans="1:6" x14ac:dyDescent="0.25">
      <c r="A21" s="5">
        <v>20</v>
      </c>
      <c r="C21" s="41"/>
      <c r="D21" s="41"/>
      <c r="F21" s="5">
        <f t="shared" si="0"/>
        <v>20</v>
      </c>
    </row>
    <row r="22" spans="1:6" x14ac:dyDescent="0.25">
      <c r="A22" s="5">
        <v>21</v>
      </c>
      <c r="C22" s="41"/>
      <c r="D22" s="41"/>
      <c r="F22" s="5">
        <f t="shared" si="0"/>
        <v>21</v>
      </c>
    </row>
    <row r="23" spans="1:6" x14ac:dyDescent="0.25">
      <c r="A23" s="5">
        <v>22</v>
      </c>
      <c r="C23" s="41"/>
      <c r="D23" s="41"/>
      <c r="F23" s="5">
        <f t="shared" si="0"/>
        <v>22</v>
      </c>
    </row>
    <row r="24" spans="1:6" x14ac:dyDescent="0.25">
      <c r="A24" s="5">
        <v>23</v>
      </c>
      <c r="C24" s="41"/>
      <c r="D24" s="41"/>
      <c r="F24" s="5">
        <f t="shared" si="0"/>
        <v>23</v>
      </c>
    </row>
    <row r="25" spans="1:6" x14ac:dyDescent="0.25">
      <c r="A25" s="5">
        <v>24</v>
      </c>
      <c r="C25" s="41"/>
      <c r="D25" s="41"/>
      <c r="F25" s="5">
        <f t="shared" si="0"/>
        <v>24</v>
      </c>
    </row>
    <row r="26" spans="1:6" x14ac:dyDescent="0.25">
      <c r="A26" s="5">
        <v>25</v>
      </c>
      <c r="C26" s="41"/>
      <c r="D26" s="41"/>
      <c r="F26" s="5">
        <f t="shared" si="0"/>
        <v>25</v>
      </c>
    </row>
    <row r="27" spans="1:6" x14ac:dyDescent="0.25">
      <c r="A27" s="5">
        <v>26</v>
      </c>
      <c r="C27" s="41"/>
      <c r="D27" s="41"/>
      <c r="F27" s="5">
        <f t="shared" si="0"/>
        <v>26</v>
      </c>
    </row>
    <row r="28" spans="1:6" x14ac:dyDescent="0.25">
      <c r="A28" s="5">
        <v>27</v>
      </c>
      <c r="C28" s="41"/>
      <c r="D28" s="41"/>
      <c r="F28" s="5">
        <f t="shared" si="0"/>
        <v>27</v>
      </c>
    </row>
    <row r="29" spans="1:6" x14ac:dyDescent="0.25">
      <c r="A29" s="5">
        <v>28</v>
      </c>
      <c r="C29" s="41"/>
      <c r="D29" s="41"/>
      <c r="F29" s="5">
        <f t="shared" si="0"/>
        <v>28</v>
      </c>
    </row>
    <row r="30" spans="1:6" x14ac:dyDescent="0.25">
      <c r="A30" s="5">
        <v>29</v>
      </c>
      <c r="C30" s="41"/>
      <c r="D30" s="41"/>
      <c r="F30" s="5">
        <f t="shared" si="0"/>
        <v>29</v>
      </c>
    </row>
    <row r="31" spans="1:6" x14ac:dyDescent="0.25">
      <c r="A31" s="5">
        <v>30</v>
      </c>
      <c r="C31" s="41"/>
      <c r="D31" s="41"/>
      <c r="F31" s="5">
        <f t="shared" si="0"/>
        <v>30</v>
      </c>
    </row>
    <row r="32" spans="1:6" x14ac:dyDescent="0.25">
      <c r="A32" s="5">
        <v>31</v>
      </c>
      <c r="C32" s="41"/>
      <c r="D32" s="41"/>
      <c r="F32" s="5">
        <f t="shared" si="0"/>
        <v>31</v>
      </c>
    </row>
    <row r="33" spans="1:6" x14ac:dyDescent="0.25">
      <c r="A33" s="5">
        <v>32</v>
      </c>
      <c r="C33" s="41"/>
      <c r="D33" s="41"/>
      <c r="F33" s="5">
        <f t="shared" si="0"/>
        <v>32</v>
      </c>
    </row>
    <row r="34" spans="1:6" x14ac:dyDescent="0.25">
      <c r="A34" s="5">
        <v>33</v>
      </c>
      <c r="C34" s="41"/>
      <c r="D34" s="41"/>
      <c r="F34" s="5">
        <f t="shared" si="0"/>
        <v>33</v>
      </c>
    </row>
    <row r="35" spans="1:6" x14ac:dyDescent="0.25">
      <c r="A35" s="5">
        <v>34</v>
      </c>
      <c r="C35" s="41"/>
      <c r="D35" s="41"/>
      <c r="F35" s="5">
        <f t="shared" si="0"/>
        <v>34</v>
      </c>
    </row>
    <row r="36" spans="1:6" x14ac:dyDescent="0.25">
      <c r="A36" s="5">
        <v>35</v>
      </c>
      <c r="C36" s="41"/>
      <c r="D36" s="41"/>
      <c r="F36" s="5">
        <f t="shared" si="0"/>
        <v>35</v>
      </c>
    </row>
    <row r="37" spans="1:6" x14ac:dyDescent="0.25">
      <c r="A37" s="5">
        <v>36</v>
      </c>
      <c r="C37" s="41"/>
      <c r="D37" s="41"/>
      <c r="F37" s="5">
        <f t="shared" si="0"/>
        <v>36</v>
      </c>
    </row>
    <row r="38" spans="1:6" x14ac:dyDescent="0.25">
      <c r="A38" s="5">
        <v>37</v>
      </c>
      <c r="C38" s="41"/>
      <c r="D38" s="41"/>
      <c r="F38" s="5">
        <f t="shared" si="0"/>
        <v>37</v>
      </c>
    </row>
    <row r="39" spans="1:6" x14ac:dyDescent="0.25">
      <c r="A39" s="5">
        <v>38</v>
      </c>
      <c r="C39" s="41"/>
      <c r="D39" s="41"/>
      <c r="F39" s="5">
        <f t="shared" si="0"/>
        <v>38</v>
      </c>
    </row>
    <row r="40" spans="1:6" x14ac:dyDescent="0.25">
      <c r="A40" s="5">
        <v>39</v>
      </c>
      <c r="C40" s="41"/>
      <c r="D40" s="41"/>
      <c r="F40" s="5">
        <f t="shared" si="0"/>
        <v>39</v>
      </c>
    </row>
    <row r="41" spans="1:6" x14ac:dyDescent="0.25">
      <c r="A41" s="5">
        <v>40</v>
      </c>
      <c r="C41" s="41"/>
      <c r="D41" s="41"/>
      <c r="F41" s="5">
        <f t="shared" si="0"/>
        <v>40</v>
      </c>
    </row>
    <row r="42" spans="1:6" x14ac:dyDescent="0.25">
      <c r="A42" s="5">
        <v>41</v>
      </c>
      <c r="C42" s="41"/>
      <c r="D42" s="41"/>
      <c r="F42" s="5">
        <f t="shared" si="0"/>
        <v>41</v>
      </c>
    </row>
    <row r="43" spans="1:6" x14ac:dyDescent="0.25">
      <c r="A43" s="5">
        <v>42</v>
      </c>
      <c r="C43" s="41"/>
      <c r="D43" s="41"/>
      <c r="F43" s="5">
        <f t="shared" si="0"/>
        <v>42</v>
      </c>
    </row>
    <row r="44" spans="1:6" x14ac:dyDescent="0.25">
      <c r="A44" s="5">
        <v>43</v>
      </c>
      <c r="C44" s="41"/>
      <c r="D44" s="41"/>
      <c r="F44" s="5">
        <f t="shared" si="0"/>
        <v>43</v>
      </c>
    </row>
    <row r="45" spans="1:6" x14ac:dyDescent="0.25">
      <c r="A45" s="5">
        <v>44</v>
      </c>
      <c r="C45" s="41"/>
      <c r="D45" s="41"/>
      <c r="F45" s="5">
        <f t="shared" si="0"/>
        <v>44</v>
      </c>
    </row>
    <row r="46" spans="1:6" x14ac:dyDescent="0.25">
      <c r="A46" s="5">
        <v>45</v>
      </c>
      <c r="C46" s="41"/>
      <c r="D46" s="41"/>
      <c r="F46" s="5">
        <f t="shared" si="0"/>
        <v>45</v>
      </c>
    </row>
    <row r="47" spans="1:6" x14ac:dyDescent="0.25">
      <c r="A47" s="5">
        <v>46</v>
      </c>
      <c r="C47" s="41"/>
      <c r="D47" s="41"/>
      <c r="F47" s="5">
        <f t="shared" si="0"/>
        <v>46</v>
      </c>
    </row>
    <row r="48" spans="1:6" x14ac:dyDescent="0.25">
      <c r="A48" s="5">
        <v>47</v>
      </c>
      <c r="C48" s="41"/>
      <c r="D48" s="41"/>
      <c r="F48" s="5">
        <f t="shared" si="0"/>
        <v>47</v>
      </c>
    </row>
    <row r="49" spans="1:6" x14ac:dyDescent="0.25">
      <c r="A49" s="5">
        <v>48</v>
      </c>
      <c r="C49" s="41"/>
      <c r="D49" s="41"/>
      <c r="F49" s="5">
        <f t="shared" si="0"/>
        <v>48</v>
      </c>
    </row>
    <row r="50" spans="1:6" x14ac:dyDescent="0.25">
      <c r="A50" s="5">
        <v>49</v>
      </c>
      <c r="C50" s="41"/>
      <c r="D50" s="41"/>
      <c r="F50" s="5">
        <f t="shared" si="0"/>
        <v>49</v>
      </c>
    </row>
    <row r="51" spans="1:6" x14ac:dyDescent="0.25">
      <c r="A51" s="5">
        <v>50</v>
      </c>
      <c r="C51" s="41"/>
      <c r="D51" s="41"/>
      <c r="F51" s="5">
        <f t="shared" si="0"/>
        <v>50</v>
      </c>
    </row>
    <row r="52" spans="1:6" x14ac:dyDescent="0.25">
      <c r="A52" s="5">
        <v>51</v>
      </c>
      <c r="C52" s="41"/>
      <c r="D52" s="41"/>
      <c r="F52" s="5">
        <f t="shared" si="0"/>
        <v>51</v>
      </c>
    </row>
    <row r="53" spans="1:6" x14ac:dyDescent="0.25">
      <c r="A53" s="5">
        <v>52</v>
      </c>
      <c r="C53" s="41"/>
      <c r="D53" s="41"/>
      <c r="F53" s="5">
        <f t="shared" si="0"/>
        <v>52</v>
      </c>
    </row>
    <row r="54" spans="1:6" x14ac:dyDescent="0.25">
      <c r="A54" s="5">
        <v>53</v>
      </c>
      <c r="C54" s="41"/>
      <c r="D54" s="41"/>
      <c r="F54" s="5">
        <f t="shared" ref="F54:F61" si="1">A54</f>
        <v>53</v>
      </c>
    </row>
    <row r="55" spans="1:6" x14ac:dyDescent="0.25">
      <c r="A55" s="5">
        <v>54</v>
      </c>
      <c r="C55" s="41"/>
      <c r="D55" s="41"/>
      <c r="F55" s="5">
        <f t="shared" si="1"/>
        <v>54</v>
      </c>
    </row>
    <row r="56" spans="1:6" x14ac:dyDescent="0.25">
      <c r="A56" s="5">
        <v>55</v>
      </c>
      <c r="C56" s="41"/>
      <c r="D56" s="41"/>
      <c r="F56" s="5">
        <f t="shared" si="1"/>
        <v>55</v>
      </c>
    </row>
    <row r="57" spans="1:6" x14ac:dyDescent="0.25">
      <c r="A57" s="5">
        <v>56</v>
      </c>
      <c r="C57" s="41"/>
      <c r="D57" s="41"/>
      <c r="F57" s="5">
        <f t="shared" si="1"/>
        <v>56</v>
      </c>
    </row>
    <row r="58" spans="1:6" x14ac:dyDescent="0.25">
      <c r="A58" s="5">
        <v>57</v>
      </c>
      <c r="C58" s="41"/>
      <c r="D58" s="41"/>
      <c r="F58" s="5">
        <f t="shared" si="1"/>
        <v>57</v>
      </c>
    </row>
    <row r="59" spans="1:6" x14ac:dyDescent="0.25">
      <c r="A59" s="5">
        <v>58</v>
      </c>
      <c r="C59" s="41"/>
      <c r="D59" s="41"/>
      <c r="F59" s="5">
        <f t="shared" si="1"/>
        <v>58</v>
      </c>
    </row>
    <row r="60" spans="1:6" x14ac:dyDescent="0.25">
      <c r="A60" s="5">
        <v>59</v>
      </c>
      <c r="C60" s="41"/>
      <c r="D60" s="41"/>
      <c r="F60" s="5">
        <f t="shared" si="1"/>
        <v>59</v>
      </c>
    </row>
    <row r="61" spans="1:6" x14ac:dyDescent="0.25">
      <c r="A61" s="5">
        <v>60</v>
      </c>
      <c r="C61" s="41"/>
      <c r="D61" s="41"/>
      <c r="F61" s="5">
        <f t="shared" si="1"/>
        <v>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9"/>
  <sheetViews>
    <sheetView showZeros="0" topLeftCell="B1" zoomScaleNormal="100" workbookViewId="0">
      <selection activeCell="B1" sqref="B1"/>
    </sheetView>
  </sheetViews>
  <sheetFormatPr defaultColWidth="9.140625" defaultRowHeight="15" x14ac:dyDescent="0.25"/>
  <cols>
    <col min="1" max="1" width="10" style="23" hidden="1" customWidth="1"/>
    <col min="2" max="2" width="11.5703125" style="23" customWidth="1"/>
    <col min="3" max="3" width="9.140625" style="23"/>
    <col min="4" max="4" width="42.140625" style="27" bestFit="1" customWidth="1"/>
    <col min="5" max="5" width="34.28515625" style="27" bestFit="1" customWidth="1"/>
    <col min="6" max="6" width="15.5703125" style="18" bestFit="1" customWidth="1"/>
    <col min="7" max="7" width="62.140625" style="33" customWidth="1"/>
    <col min="8" max="16384" width="9.140625" style="27"/>
  </cols>
  <sheetData>
    <row r="1" spans="1:7" s="52" customFormat="1" ht="18.75" x14ac:dyDescent="0.3">
      <c r="A1" s="46"/>
      <c r="B1" s="47" t="s">
        <v>5</v>
      </c>
      <c r="C1" s="46"/>
      <c r="D1" s="48" t="s">
        <v>30</v>
      </c>
      <c r="E1" s="49">
        <f>Tidsskjema!B2</f>
        <v>0</v>
      </c>
      <c r="F1" s="50"/>
      <c r="G1" s="51"/>
    </row>
    <row r="2" spans="1:7" ht="8.1" customHeight="1" x14ac:dyDescent="0.25">
      <c r="B2" s="24"/>
      <c r="D2" s="25"/>
      <c r="E2" s="26"/>
    </row>
    <row r="3" spans="1:7" ht="15.75" thickBot="1" x14ac:dyDescent="0.3">
      <c r="A3" s="28"/>
      <c r="B3" s="29" t="s">
        <v>6</v>
      </c>
      <c r="C3" s="29" t="s">
        <v>2</v>
      </c>
      <c r="D3" s="30" t="s">
        <v>3</v>
      </c>
      <c r="E3" s="30" t="s">
        <v>4</v>
      </c>
      <c r="F3" s="19" t="s">
        <v>29</v>
      </c>
    </row>
    <row r="4" spans="1:7" x14ac:dyDescent="0.25">
      <c r="A4" s="23">
        <f>F4</f>
        <v>0</v>
      </c>
      <c r="B4" s="31">
        <v>1</v>
      </c>
      <c r="C4" s="31">
        <f>VLOOKUP(B4,'Resultat prolog'!A:E,2,FALSE)</f>
        <v>0</v>
      </c>
      <c r="D4" s="34" t="e">
        <f>VLOOKUP(C4,'Resultat prolog'!B:D,2,FALSE)</f>
        <v>#N/A</v>
      </c>
      <c r="E4" s="34" t="e">
        <f>VLOOKUP(C4,'Resultat prolog'!B:D,3,FALSE)</f>
        <v>#N/A</v>
      </c>
      <c r="F4" s="20"/>
    </row>
    <row r="5" spans="1:7" x14ac:dyDescent="0.25">
      <c r="A5" s="23">
        <f t="shared" ref="A5:A9" si="0">F5</f>
        <v>0</v>
      </c>
      <c r="B5" s="32">
        <v>4</v>
      </c>
      <c r="C5" s="32">
        <f>VLOOKUP(B5,'Resultat prolog'!A:E,2,FALSE)</f>
        <v>0</v>
      </c>
      <c r="D5" s="35" t="e">
        <f>VLOOKUP(C5,'Resultat prolog'!B:D,2,FALSE)</f>
        <v>#N/A</v>
      </c>
      <c r="E5" s="35" t="e">
        <f>VLOOKUP(C5,'Resultat prolog'!B:D,3,FALSE)</f>
        <v>#N/A</v>
      </c>
      <c r="F5" s="21"/>
    </row>
    <row r="6" spans="1:7" x14ac:dyDescent="0.25">
      <c r="A6" s="23">
        <f t="shared" si="0"/>
        <v>0</v>
      </c>
      <c r="B6" s="32">
        <v>5</v>
      </c>
      <c r="C6" s="32">
        <f>VLOOKUP(B6,'Resultat prolog'!A:E,2,FALSE)</f>
        <v>0</v>
      </c>
      <c r="D6" s="35" t="e">
        <f>VLOOKUP(C6,'Resultat prolog'!B:D,2,FALSE)</f>
        <v>#N/A</v>
      </c>
      <c r="E6" s="35" t="e">
        <f>VLOOKUP(C6,'Resultat prolog'!B:D,3,FALSE)</f>
        <v>#N/A</v>
      </c>
      <c r="F6" s="21"/>
    </row>
    <row r="7" spans="1:7" x14ac:dyDescent="0.25">
      <c r="A7" s="23">
        <f t="shared" si="0"/>
        <v>0</v>
      </c>
      <c r="B7" s="32">
        <v>8</v>
      </c>
      <c r="C7" s="32">
        <f>VLOOKUP(B7,'Resultat prolog'!A:E,2,FALSE)</f>
        <v>0</v>
      </c>
      <c r="D7" s="35" t="e">
        <f>VLOOKUP(C7,'Resultat prolog'!B:D,2,FALSE)</f>
        <v>#N/A</v>
      </c>
      <c r="E7" s="35" t="e">
        <f>VLOOKUP(C7,'Resultat prolog'!B:D,3,FALSE)</f>
        <v>#N/A</v>
      </c>
      <c r="F7" s="21"/>
    </row>
    <row r="8" spans="1:7" x14ac:dyDescent="0.25">
      <c r="A8" s="23">
        <f t="shared" si="0"/>
        <v>0</v>
      </c>
      <c r="B8" s="32">
        <v>9</v>
      </c>
      <c r="C8" s="32">
        <f>VLOOKUP(B8,'Resultat prolog'!A:E,2,FALSE)</f>
        <v>0</v>
      </c>
      <c r="D8" s="35" t="e">
        <f>VLOOKUP(C8,'Resultat prolog'!B:D,2,FALSE)</f>
        <v>#N/A</v>
      </c>
      <c r="E8" s="35" t="e">
        <f>VLOOKUP(C8,'Resultat prolog'!B:D,3,FALSE)</f>
        <v>#N/A</v>
      </c>
      <c r="F8" s="21"/>
      <c r="G8" s="56" t="str">
        <f>'Antall heat'!G3</f>
        <v>Ved 13-14 deltagere fordeles løperne på 2 semifinaler, dvs inntil 7 løpere i hver semifinale. Nr 13 og 14 fra prolog fordeles på hvert av heatene</v>
      </c>
    </row>
    <row r="9" spans="1:7" x14ac:dyDescent="0.25">
      <c r="A9" s="23">
        <f t="shared" si="0"/>
        <v>0</v>
      </c>
      <c r="B9" s="32">
        <v>12</v>
      </c>
      <c r="C9" s="32">
        <f>VLOOKUP(B9,'Resultat prolog'!A:E,2,FALSE)</f>
        <v>0</v>
      </c>
      <c r="D9" s="35" t="e">
        <f>VLOOKUP(C9,'Resultat prolog'!B:D,2,FALSE)</f>
        <v>#N/A</v>
      </c>
      <c r="E9" s="35" t="e">
        <f>VLOOKUP(C9,'Resultat prolog'!B:D,3,FALSE)</f>
        <v>#N/A</v>
      </c>
      <c r="F9" s="21"/>
      <c r="G9" s="56"/>
    </row>
    <row r="10" spans="1:7" s="18" customFormat="1" ht="19.899999999999999" customHeight="1" x14ac:dyDescent="0.25">
      <c r="A10" s="22"/>
      <c r="B10" s="22"/>
      <c r="C10" s="22"/>
      <c r="G10" s="38"/>
    </row>
    <row r="11" spans="1:7" s="52" customFormat="1" ht="18.75" x14ac:dyDescent="0.3">
      <c r="A11" s="46"/>
      <c r="B11" s="47" t="s">
        <v>7</v>
      </c>
      <c r="C11" s="46"/>
      <c r="D11" s="48" t="s">
        <v>30</v>
      </c>
      <c r="E11" s="49">
        <f>Tidsskjema!B3</f>
        <v>2.7777777777777779E-3</v>
      </c>
      <c r="F11" s="50"/>
      <c r="G11" s="51"/>
    </row>
    <row r="12" spans="1:7" ht="8.1" customHeight="1" x14ac:dyDescent="0.25">
      <c r="B12" s="24"/>
      <c r="D12" s="25"/>
      <c r="E12" s="26"/>
    </row>
    <row r="13" spans="1:7" ht="15.75" thickBot="1" x14ac:dyDescent="0.3">
      <c r="B13" s="29" t="s">
        <v>6</v>
      </c>
      <c r="C13" s="29" t="s">
        <v>2</v>
      </c>
      <c r="D13" s="30" t="s">
        <v>3</v>
      </c>
      <c r="E13" s="30" t="s">
        <v>4</v>
      </c>
      <c r="F13" s="19" t="s">
        <v>29</v>
      </c>
    </row>
    <row r="14" spans="1:7" x14ac:dyDescent="0.25">
      <c r="A14" s="23">
        <f>F14</f>
        <v>0</v>
      </c>
      <c r="B14" s="31">
        <v>2</v>
      </c>
      <c r="C14" s="31">
        <f>VLOOKUP(B14,'Resultat prolog'!A:E,2,FALSE)</f>
        <v>0</v>
      </c>
      <c r="D14" s="34" t="e">
        <f>VLOOKUP(C14,'Resultat prolog'!B:D,2,FALSE)</f>
        <v>#N/A</v>
      </c>
      <c r="E14" s="34" t="e">
        <f>VLOOKUP(C14,'Resultat prolog'!B:D,3,FALSE)</f>
        <v>#N/A</v>
      </c>
      <c r="F14" s="20"/>
    </row>
    <row r="15" spans="1:7" x14ac:dyDescent="0.25">
      <c r="A15" s="23">
        <f t="shared" ref="A15:A19" si="1">F15</f>
        <v>0</v>
      </c>
      <c r="B15" s="32">
        <v>3</v>
      </c>
      <c r="C15" s="32">
        <f>VLOOKUP(B15,'Resultat prolog'!A:E,2,FALSE)</f>
        <v>0</v>
      </c>
      <c r="D15" s="35" t="e">
        <f>VLOOKUP(C15,'Resultat prolog'!B:D,2,FALSE)</f>
        <v>#N/A</v>
      </c>
      <c r="E15" s="35" t="e">
        <f>VLOOKUP(C15,'Resultat prolog'!B:D,3,FALSE)</f>
        <v>#N/A</v>
      </c>
      <c r="F15" s="21"/>
    </row>
    <row r="16" spans="1:7" x14ac:dyDescent="0.25">
      <c r="A16" s="23">
        <f t="shared" si="1"/>
        <v>0</v>
      </c>
      <c r="B16" s="32">
        <v>6</v>
      </c>
      <c r="C16" s="32">
        <f>VLOOKUP(B16,'Resultat prolog'!A:E,2,FALSE)</f>
        <v>0</v>
      </c>
      <c r="D16" s="35" t="e">
        <f>VLOOKUP(C16,'Resultat prolog'!B:D,2,FALSE)</f>
        <v>#N/A</v>
      </c>
      <c r="E16" s="35" t="e">
        <f>VLOOKUP(C16,'Resultat prolog'!B:D,3,FALSE)</f>
        <v>#N/A</v>
      </c>
      <c r="F16" s="21"/>
    </row>
    <row r="17" spans="1:7" x14ac:dyDescent="0.25">
      <c r="A17" s="23">
        <f t="shared" si="1"/>
        <v>0</v>
      </c>
      <c r="B17" s="32">
        <v>7</v>
      </c>
      <c r="C17" s="32">
        <f>VLOOKUP(B17,'Resultat prolog'!A:E,2,FALSE)</f>
        <v>0</v>
      </c>
      <c r="D17" s="35" t="e">
        <f>VLOOKUP(C17,'Resultat prolog'!B:D,2,FALSE)</f>
        <v>#N/A</v>
      </c>
      <c r="E17" s="35" t="e">
        <f>VLOOKUP(C17,'Resultat prolog'!B:D,3,FALSE)</f>
        <v>#N/A</v>
      </c>
      <c r="F17" s="21"/>
    </row>
    <row r="18" spans="1:7" x14ac:dyDescent="0.25">
      <c r="A18" s="23">
        <f t="shared" si="1"/>
        <v>0</v>
      </c>
      <c r="B18" s="32">
        <v>10</v>
      </c>
      <c r="C18" s="32">
        <f>VLOOKUP(B18,'Resultat prolog'!A:E,2,FALSE)</f>
        <v>0</v>
      </c>
      <c r="D18" s="35" t="e">
        <f>VLOOKUP(C18,'Resultat prolog'!B:D,2,FALSE)</f>
        <v>#N/A</v>
      </c>
      <c r="E18" s="35" t="e">
        <f>VLOOKUP(C18,'Resultat prolog'!B:D,3,FALSE)</f>
        <v>#N/A</v>
      </c>
      <c r="F18" s="21"/>
      <c r="G18" s="55" t="str">
        <f>'Antall heat'!G3</f>
        <v>Ved 13-14 deltagere fordeles løperne på 2 semifinaler, dvs inntil 7 løpere i hver semifinale. Nr 13 og 14 fra prolog fordeles på hvert av heatene</v>
      </c>
    </row>
    <row r="19" spans="1:7" x14ac:dyDescent="0.25">
      <c r="A19" s="23">
        <f t="shared" si="1"/>
        <v>0</v>
      </c>
      <c r="B19" s="32">
        <v>11</v>
      </c>
      <c r="C19" s="32">
        <f>VLOOKUP(B19,'Resultat prolog'!A:E,2,FALSE)</f>
        <v>0</v>
      </c>
      <c r="D19" s="35" t="e">
        <f>VLOOKUP(C19,'Resultat prolog'!B:D,2,FALSE)</f>
        <v>#N/A</v>
      </c>
      <c r="E19" s="35" t="e">
        <f>VLOOKUP(C19,'Resultat prolog'!B:D,3,FALSE)</f>
        <v>#N/A</v>
      </c>
      <c r="F19" s="21"/>
      <c r="G19" s="55"/>
    </row>
    <row r="20" spans="1:7" s="18" customFormat="1" ht="19.899999999999999" customHeight="1" x14ac:dyDescent="0.25">
      <c r="A20" s="22"/>
      <c r="B20" s="22"/>
      <c r="C20" s="22"/>
      <c r="G20" s="38"/>
    </row>
    <row r="21" spans="1:7" s="52" customFormat="1" ht="18.75" x14ac:dyDescent="0.3">
      <c r="A21" s="46"/>
      <c r="B21" s="47" t="s">
        <v>8</v>
      </c>
      <c r="C21" s="46"/>
      <c r="D21" s="48" t="s">
        <v>30</v>
      </c>
      <c r="E21" s="49">
        <f>Tidsskjema!B4</f>
        <v>5.5555555555555558E-3</v>
      </c>
      <c r="F21" s="50"/>
      <c r="G21" s="51"/>
    </row>
    <row r="22" spans="1:7" ht="8.1" customHeight="1" x14ac:dyDescent="0.25">
      <c r="B22" s="24"/>
      <c r="D22" s="25"/>
      <c r="E22" s="26"/>
    </row>
    <row r="23" spans="1:7" ht="15.75" thickBot="1" x14ac:dyDescent="0.3">
      <c r="B23" s="29" t="s">
        <v>6</v>
      </c>
      <c r="C23" s="29" t="s">
        <v>2</v>
      </c>
      <c r="D23" s="30" t="s">
        <v>3</v>
      </c>
      <c r="E23" s="30" t="s">
        <v>4</v>
      </c>
      <c r="F23" s="19" t="s">
        <v>29</v>
      </c>
    </row>
    <row r="24" spans="1:7" x14ac:dyDescent="0.25">
      <c r="A24" s="23">
        <f>F24</f>
        <v>0</v>
      </c>
      <c r="B24" s="31">
        <v>13</v>
      </c>
      <c r="C24" s="31">
        <f>VLOOKUP(B24,'Resultat prolog'!A:E,2,FALSE)</f>
        <v>0</v>
      </c>
      <c r="D24" s="34" t="e">
        <f>VLOOKUP(C24,'Resultat prolog'!B:D,2,FALSE)</f>
        <v>#N/A</v>
      </c>
      <c r="E24" s="34" t="e">
        <f>VLOOKUP(C24,'Resultat prolog'!B:D,3,FALSE)</f>
        <v>#N/A</v>
      </c>
      <c r="F24" s="20"/>
    </row>
    <row r="25" spans="1:7" x14ac:dyDescent="0.25">
      <c r="A25" s="23">
        <f t="shared" ref="A25:A29" si="2">F25</f>
        <v>0</v>
      </c>
      <c r="B25" s="32">
        <v>14</v>
      </c>
      <c r="C25" s="32">
        <f>VLOOKUP(B25,'Resultat prolog'!A:E,2,FALSE)</f>
        <v>0</v>
      </c>
      <c r="D25" s="35" t="e">
        <f>VLOOKUP(C25,'Resultat prolog'!B:D,2,FALSE)</f>
        <v>#N/A</v>
      </c>
      <c r="E25" s="35" t="e">
        <f>VLOOKUP(C25,'Resultat prolog'!B:D,3,FALSE)</f>
        <v>#N/A</v>
      </c>
      <c r="F25" s="21"/>
    </row>
    <row r="26" spans="1:7" x14ac:dyDescent="0.25">
      <c r="A26" s="23">
        <f t="shared" si="2"/>
        <v>0</v>
      </c>
      <c r="B26" s="32">
        <v>15</v>
      </c>
      <c r="C26" s="32">
        <f>VLOOKUP(B26,'Resultat prolog'!A:E,2,FALSE)</f>
        <v>0</v>
      </c>
      <c r="D26" s="35" t="e">
        <f>VLOOKUP(C26,'Resultat prolog'!B:D,2,FALSE)</f>
        <v>#N/A</v>
      </c>
      <c r="E26" s="35" t="e">
        <f>VLOOKUP(C26,'Resultat prolog'!B:D,3,FALSE)</f>
        <v>#N/A</v>
      </c>
      <c r="F26" s="21"/>
    </row>
    <row r="27" spans="1:7" x14ac:dyDescent="0.25">
      <c r="A27" s="23">
        <f t="shared" si="2"/>
        <v>0</v>
      </c>
      <c r="B27" s="32">
        <v>16</v>
      </c>
      <c r="C27" s="32">
        <f>VLOOKUP(B27,'Resultat prolog'!A:E,2,FALSE)</f>
        <v>0</v>
      </c>
      <c r="D27" s="35" t="e">
        <f>VLOOKUP(C27,'Resultat prolog'!B:D,2,FALSE)</f>
        <v>#N/A</v>
      </c>
      <c r="E27" s="35" t="e">
        <f>VLOOKUP(C27,'Resultat prolog'!B:D,3,FALSE)</f>
        <v>#N/A</v>
      </c>
      <c r="F27" s="21"/>
    </row>
    <row r="28" spans="1:7" x14ac:dyDescent="0.25">
      <c r="A28" s="23">
        <f t="shared" si="2"/>
        <v>0</v>
      </c>
      <c r="B28" s="32">
        <v>17</v>
      </c>
      <c r="C28" s="32">
        <f>VLOOKUP(B28,'Resultat prolog'!A:E,2,FALSE)</f>
        <v>0</v>
      </c>
      <c r="D28" s="35" t="e">
        <f>VLOOKUP(C28,'Resultat prolog'!B:D,2,FALSE)</f>
        <v>#N/A</v>
      </c>
      <c r="E28" s="35" t="e">
        <f>VLOOKUP(C28,'Resultat prolog'!B:D,3,FALSE)</f>
        <v>#N/A</v>
      </c>
      <c r="F28" s="21"/>
      <c r="G28" s="55" t="str">
        <f>'Antall heat'!G4</f>
        <v>Ved 19-21 deltagere settes 7-9 løpere i siste plasseringsheat</v>
      </c>
    </row>
    <row r="29" spans="1:7" x14ac:dyDescent="0.25">
      <c r="A29" s="23">
        <f t="shared" si="2"/>
        <v>0</v>
      </c>
      <c r="B29" s="32">
        <v>18</v>
      </c>
      <c r="C29" s="32">
        <f>VLOOKUP(B29,'Resultat prolog'!A:E,2,FALSE)</f>
        <v>0</v>
      </c>
      <c r="D29" s="35" t="e">
        <f>VLOOKUP(C29,'Resultat prolog'!B:D,2,FALSE)</f>
        <v>#N/A</v>
      </c>
      <c r="E29" s="35" t="e">
        <f>VLOOKUP(C29,'Resultat prolog'!B:D,3,FALSE)</f>
        <v>#N/A</v>
      </c>
      <c r="F29" s="21"/>
      <c r="G29" s="55"/>
    </row>
    <row r="30" spans="1:7" s="18" customFormat="1" ht="19.899999999999999" customHeight="1" x14ac:dyDescent="0.25">
      <c r="A30" s="22"/>
      <c r="B30" s="22"/>
      <c r="C30" s="22"/>
      <c r="G30" s="38"/>
    </row>
    <row r="31" spans="1:7" s="52" customFormat="1" ht="18.75" x14ac:dyDescent="0.3">
      <c r="A31" s="46"/>
      <c r="B31" s="47" t="s">
        <v>9</v>
      </c>
      <c r="C31" s="46"/>
      <c r="D31" s="48" t="s">
        <v>30</v>
      </c>
      <c r="E31" s="49">
        <f>Tidsskjema!B5</f>
        <v>8.3333333333333332E-3</v>
      </c>
      <c r="F31" s="50"/>
      <c r="G31" s="51"/>
    </row>
    <row r="32" spans="1:7" ht="8.1" customHeight="1" x14ac:dyDescent="0.25">
      <c r="B32" s="24"/>
      <c r="D32" s="25"/>
      <c r="E32" s="26"/>
    </row>
    <row r="33" spans="1:7" ht="15.75" thickBot="1" x14ac:dyDescent="0.3">
      <c r="B33" s="29" t="s">
        <v>6</v>
      </c>
      <c r="C33" s="29" t="s">
        <v>2</v>
      </c>
      <c r="D33" s="30" t="s">
        <v>3</v>
      </c>
      <c r="E33" s="30" t="s">
        <v>4</v>
      </c>
      <c r="F33" s="19" t="s">
        <v>29</v>
      </c>
    </row>
    <row r="34" spans="1:7" x14ac:dyDescent="0.25">
      <c r="A34" s="23">
        <f>F34</f>
        <v>0</v>
      </c>
      <c r="B34" s="31">
        <v>19</v>
      </c>
      <c r="C34" s="31">
        <f>VLOOKUP(B34,'Resultat prolog'!A:E,2,FALSE)</f>
        <v>0</v>
      </c>
      <c r="D34" s="34" t="e">
        <f>VLOOKUP(C34,'Resultat prolog'!B:D,2,FALSE)</f>
        <v>#N/A</v>
      </c>
      <c r="E34" s="34" t="e">
        <f>VLOOKUP(C34,'Resultat prolog'!B:D,3,FALSE)</f>
        <v>#N/A</v>
      </c>
      <c r="F34" s="20"/>
    </row>
    <row r="35" spans="1:7" x14ac:dyDescent="0.25">
      <c r="A35" s="23">
        <f t="shared" ref="A35:A39" si="3">F35</f>
        <v>0</v>
      </c>
      <c r="B35" s="32">
        <v>20</v>
      </c>
      <c r="C35" s="32">
        <f>VLOOKUP(B35,'Resultat prolog'!A:E,2,FALSE)</f>
        <v>0</v>
      </c>
      <c r="D35" s="35" t="e">
        <f>VLOOKUP(C35,'Resultat prolog'!B:D,2,FALSE)</f>
        <v>#N/A</v>
      </c>
      <c r="E35" s="35" t="e">
        <f>VLOOKUP(C35,'Resultat prolog'!B:D,3,FALSE)</f>
        <v>#N/A</v>
      </c>
      <c r="F35" s="21"/>
    </row>
    <row r="36" spans="1:7" x14ac:dyDescent="0.25">
      <c r="A36" s="23">
        <f t="shared" si="3"/>
        <v>0</v>
      </c>
      <c r="B36" s="32">
        <v>21</v>
      </c>
      <c r="C36" s="32">
        <f>VLOOKUP(B36,'Resultat prolog'!A:E,2,FALSE)</f>
        <v>0</v>
      </c>
      <c r="D36" s="35" t="e">
        <f>VLOOKUP(C36,'Resultat prolog'!B:D,2,FALSE)</f>
        <v>#N/A</v>
      </c>
      <c r="E36" s="35" t="e">
        <f>VLOOKUP(C36,'Resultat prolog'!B:D,3,FALSE)</f>
        <v>#N/A</v>
      </c>
      <c r="F36" s="21"/>
    </row>
    <row r="37" spans="1:7" x14ac:dyDescent="0.25">
      <c r="A37" s="23">
        <f t="shared" si="3"/>
        <v>0</v>
      </c>
      <c r="B37" s="32">
        <v>22</v>
      </c>
      <c r="C37" s="32">
        <f>VLOOKUP(B37,'Resultat prolog'!A:E,2,FALSE)</f>
        <v>0</v>
      </c>
      <c r="D37" s="35" t="e">
        <f>VLOOKUP(C37,'Resultat prolog'!B:D,2,FALSE)</f>
        <v>#N/A</v>
      </c>
      <c r="E37" s="35" t="e">
        <f>VLOOKUP(C37,'Resultat prolog'!B:D,3,FALSE)</f>
        <v>#N/A</v>
      </c>
      <c r="F37" s="21"/>
    </row>
    <row r="38" spans="1:7" x14ac:dyDescent="0.25">
      <c r="A38" s="23">
        <f t="shared" si="3"/>
        <v>0</v>
      </c>
      <c r="B38" s="32">
        <v>23</v>
      </c>
      <c r="C38" s="32">
        <f>VLOOKUP(B38,'Resultat prolog'!A:E,2,FALSE)</f>
        <v>0</v>
      </c>
      <c r="D38" s="35" t="e">
        <f>VLOOKUP(C38,'Resultat prolog'!B:D,2,FALSE)</f>
        <v>#N/A</v>
      </c>
      <c r="E38" s="35" t="e">
        <f>VLOOKUP(C38,'Resultat prolog'!B:D,3,FALSE)</f>
        <v>#N/A</v>
      </c>
      <c r="F38" s="21"/>
      <c r="G38" s="55" t="str">
        <f>'Antall heat'!G5</f>
        <v>Ved 25-27 deltagere settes 7-9 løpere i siste plasseringsheat</v>
      </c>
    </row>
    <row r="39" spans="1:7" x14ac:dyDescent="0.25">
      <c r="A39" s="23">
        <f t="shared" si="3"/>
        <v>0</v>
      </c>
      <c r="B39" s="32">
        <v>24</v>
      </c>
      <c r="C39" s="32">
        <f>VLOOKUP(B39,'Resultat prolog'!A:E,2,FALSE)</f>
        <v>0</v>
      </c>
      <c r="D39" s="35" t="e">
        <f>VLOOKUP(C39,'Resultat prolog'!B:D,2,FALSE)</f>
        <v>#N/A</v>
      </c>
      <c r="E39" s="35" t="e">
        <f>VLOOKUP(C39,'Resultat prolog'!B:D,3,FALSE)</f>
        <v>#N/A</v>
      </c>
      <c r="F39" s="21"/>
      <c r="G39" s="55"/>
    </row>
    <row r="40" spans="1:7" s="18" customFormat="1" ht="19.899999999999999" customHeight="1" x14ac:dyDescent="0.25">
      <c r="A40" s="22"/>
      <c r="B40" s="22"/>
      <c r="C40" s="22"/>
      <c r="G40" s="38"/>
    </row>
    <row r="41" spans="1:7" s="52" customFormat="1" ht="18.75" x14ac:dyDescent="0.3">
      <c r="A41" s="46"/>
      <c r="B41" s="47" t="s">
        <v>10</v>
      </c>
      <c r="C41" s="46"/>
      <c r="D41" s="48" t="s">
        <v>30</v>
      </c>
      <c r="E41" s="49">
        <f>Tidsskjema!B6</f>
        <v>1.1111111111111112E-2</v>
      </c>
      <c r="F41" s="50"/>
      <c r="G41" s="51"/>
    </row>
    <row r="42" spans="1:7" ht="8.1" customHeight="1" x14ac:dyDescent="0.25">
      <c r="B42" s="24"/>
      <c r="D42" s="25"/>
      <c r="E42" s="26"/>
    </row>
    <row r="43" spans="1:7" ht="15.75" thickBot="1" x14ac:dyDescent="0.3">
      <c r="B43" s="29" t="s">
        <v>6</v>
      </c>
      <c r="C43" s="29" t="s">
        <v>2</v>
      </c>
      <c r="D43" s="30" t="s">
        <v>3</v>
      </c>
      <c r="E43" s="30" t="s">
        <v>4</v>
      </c>
      <c r="F43" s="19" t="s">
        <v>29</v>
      </c>
    </row>
    <row r="44" spans="1:7" x14ac:dyDescent="0.25">
      <c r="A44" s="23">
        <f>F44</f>
        <v>0</v>
      </c>
      <c r="B44" s="31">
        <v>25</v>
      </c>
      <c r="C44" s="31">
        <f>VLOOKUP(B44,'Resultat prolog'!A:E,2,FALSE)</f>
        <v>0</v>
      </c>
      <c r="D44" s="34" t="e">
        <f>VLOOKUP(C44,'Resultat prolog'!B:D,2,FALSE)</f>
        <v>#N/A</v>
      </c>
      <c r="E44" s="34" t="e">
        <f>VLOOKUP(C44,'Resultat prolog'!B:D,3,FALSE)</f>
        <v>#N/A</v>
      </c>
      <c r="F44" s="20"/>
    </row>
    <row r="45" spans="1:7" x14ac:dyDescent="0.25">
      <c r="A45" s="23">
        <f t="shared" ref="A45:A49" si="4">F45</f>
        <v>0</v>
      </c>
      <c r="B45" s="32">
        <v>26</v>
      </c>
      <c r="C45" s="32">
        <f>VLOOKUP(B45,'Resultat prolog'!A:E,2,FALSE)</f>
        <v>0</v>
      </c>
      <c r="D45" s="35" t="e">
        <f>VLOOKUP(C45,'Resultat prolog'!B:D,2,FALSE)</f>
        <v>#N/A</v>
      </c>
      <c r="E45" s="35" t="e">
        <f>VLOOKUP(C45,'Resultat prolog'!B:D,3,FALSE)</f>
        <v>#N/A</v>
      </c>
      <c r="F45" s="21"/>
    </row>
    <row r="46" spans="1:7" x14ac:dyDescent="0.25">
      <c r="A46" s="23">
        <f t="shared" si="4"/>
        <v>0</v>
      </c>
      <c r="B46" s="32">
        <v>27</v>
      </c>
      <c r="C46" s="32">
        <f>VLOOKUP(B46,'Resultat prolog'!A:E,2,FALSE)</f>
        <v>0</v>
      </c>
      <c r="D46" s="35" t="e">
        <f>VLOOKUP(C46,'Resultat prolog'!B:D,2,FALSE)</f>
        <v>#N/A</v>
      </c>
      <c r="E46" s="35" t="e">
        <f>VLOOKUP(C46,'Resultat prolog'!B:D,3,FALSE)</f>
        <v>#N/A</v>
      </c>
      <c r="F46" s="21"/>
    </row>
    <row r="47" spans="1:7" x14ac:dyDescent="0.25">
      <c r="A47" s="23">
        <f t="shared" si="4"/>
        <v>0</v>
      </c>
      <c r="B47" s="32">
        <v>28</v>
      </c>
      <c r="C47" s="32">
        <f>VLOOKUP(B47,'Resultat prolog'!A:E,2,FALSE)</f>
        <v>0</v>
      </c>
      <c r="D47" s="35" t="e">
        <f>VLOOKUP(C47,'Resultat prolog'!B:D,2,FALSE)</f>
        <v>#N/A</v>
      </c>
      <c r="E47" s="35" t="e">
        <f>VLOOKUP(C47,'Resultat prolog'!B:D,3,FALSE)</f>
        <v>#N/A</v>
      </c>
      <c r="F47" s="21"/>
    </row>
    <row r="48" spans="1:7" x14ac:dyDescent="0.25">
      <c r="A48" s="23">
        <f t="shared" si="4"/>
        <v>0</v>
      </c>
      <c r="B48" s="32">
        <v>29</v>
      </c>
      <c r="C48" s="32">
        <f>VLOOKUP(B48,'Resultat prolog'!A:E,2,FALSE)</f>
        <v>0</v>
      </c>
      <c r="D48" s="35" t="e">
        <f>VLOOKUP(C48,'Resultat prolog'!B:D,2,FALSE)</f>
        <v>#N/A</v>
      </c>
      <c r="E48" s="35" t="e">
        <f>VLOOKUP(C48,'Resultat prolog'!B:D,3,FALSE)</f>
        <v>#N/A</v>
      </c>
      <c r="F48" s="21"/>
      <c r="G48" s="55" t="str">
        <f>'Antall heat'!G6</f>
        <v>Ved 31-33 deltagere settes 7-9 løpere i siste plasseringsheat</v>
      </c>
    </row>
    <row r="49" spans="1:7" x14ac:dyDescent="0.25">
      <c r="A49" s="23">
        <f t="shared" si="4"/>
        <v>0</v>
      </c>
      <c r="B49" s="32">
        <v>30</v>
      </c>
      <c r="C49" s="32">
        <f>VLOOKUP(B49,'Resultat prolog'!A:E,2,FALSE)</f>
        <v>0</v>
      </c>
      <c r="D49" s="35" t="e">
        <f>VLOOKUP(C49,'Resultat prolog'!B:D,2,FALSE)</f>
        <v>#N/A</v>
      </c>
      <c r="E49" s="35" t="e">
        <f>VLOOKUP(C49,'Resultat prolog'!B:D,3,FALSE)</f>
        <v>#N/A</v>
      </c>
      <c r="F49" s="21"/>
      <c r="G49" s="55"/>
    </row>
    <row r="50" spans="1:7" s="18" customFormat="1" ht="19.899999999999999" customHeight="1" x14ac:dyDescent="0.25">
      <c r="A50" s="22"/>
      <c r="B50" s="22"/>
      <c r="C50" s="22"/>
      <c r="G50" s="38"/>
    </row>
    <row r="51" spans="1:7" s="52" customFormat="1" ht="18.75" x14ac:dyDescent="0.3">
      <c r="A51" s="46"/>
      <c r="B51" s="47" t="s">
        <v>11</v>
      </c>
      <c r="C51" s="46"/>
      <c r="D51" s="48" t="s">
        <v>30</v>
      </c>
      <c r="E51" s="49">
        <f>Tidsskjema!B7</f>
        <v>1.388888888888889E-2</v>
      </c>
      <c r="F51" s="50"/>
      <c r="G51" s="51"/>
    </row>
    <row r="52" spans="1:7" ht="8.1" customHeight="1" x14ac:dyDescent="0.25">
      <c r="B52" s="24"/>
      <c r="D52" s="25"/>
      <c r="E52" s="26"/>
    </row>
    <row r="53" spans="1:7" ht="15.75" thickBot="1" x14ac:dyDescent="0.3">
      <c r="B53" s="29" t="s">
        <v>6</v>
      </c>
      <c r="C53" s="29" t="s">
        <v>2</v>
      </c>
      <c r="D53" s="30" t="s">
        <v>3</v>
      </c>
      <c r="E53" s="30" t="s">
        <v>4</v>
      </c>
      <c r="F53" s="19" t="s">
        <v>29</v>
      </c>
    </row>
    <row r="54" spans="1:7" x14ac:dyDescent="0.25">
      <c r="A54" s="23">
        <f>F54</f>
        <v>0</v>
      </c>
      <c r="B54" s="31">
        <v>31</v>
      </c>
      <c r="C54" s="31">
        <f>VLOOKUP(B54,'Resultat prolog'!A:E,2,FALSE)</f>
        <v>0</v>
      </c>
      <c r="D54" s="34" t="e">
        <f>VLOOKUP(C54,'Resultat prolog'!B:D,2,FALSE)</f>
        <v>#N/A</v>
      </c>
      <c r="E54" s="34" t="e">
        <f>VLOOKUP(C54,'Resultat prolog'!B:D,3,FALSE)</f>
        <v>#N/A</v>
      </c>
      <c r="F54" s="20"/>
    </row>
    <row r="55" spans="1:7" x14ac:dyDescent="0.25">
      <c r="A55" s="23">
        <f t="shared" ref="A55:A59" si="5">F55</f>
        <v>0</v>
      </c>
      <c r="B55" s="32">
        <v>32</v>
      </c>
      <c r="C55" s="32">
        <f>VLOOKUP(B55,'Resultat prolog'!A:E,2,FALSE)</f>
        <v>0</v>
      </c>
      <c r="D55" s="35" t="e">
        <f>VLOOKUP(C55,'Resultat prolog'!B:D,2,FALSE)</f>
        <v>#N/A</v>
      </c>
      <c r="E55" s="35" t="e">
        <f>VLOOKUP(C55,'Resultat prolog'!B:D,3,FALSE)</f>
        <v>#N/A</v>
      </c>
      <c r="F55" s="21"/>
    </row>
    <row r="56" spans="1:7" x14ac:dyDescent="0.25">
      <c r="A56" s="23">
        <f t="shared" si="5"/>
        <v>0</v>
      </c>
      <c r="B56" s="32">
        <v>33</v>
      </c>
      <c r="C56" s="32">
        <f>VLOOKUP(B56,'Resultat prolog'!A:E,2,FALSE)</f>
        <v>0</v>
      </c>
      <c r="D56" s="35" t="e">
        <f>VLOOKUP(C56,'Resultat prolog'!B:D,2,FALSE)</f>
        <v>#N/A</v>
      </c>
      <c r="E56" s="35" t="e">
        <f>VLOOKUP(C56,'Resultat prolog'!B:D,3,FALSE)</f>
        <v>#N/A</v>
      </c>
      <c r="F56" s="21"/>
    </row>
    <row r="57" spans="1:7" x14ac:dyDescent="0.25">
      <c r="A57" s="23">
        <f t="shared" si="5"/>
        <v>0</v>
      </c>
      <c r="B57" s="32">
        <v>34</v>
      </c>
      <c r="C57" s="32">
        <f>VLOOKUP(B57,'Resultat prolog'!A:E,2,FALSE)</f>
        <v>0</v>
      </c>
      <c r="D57" s="35" t="e">
        <f>VLOOKUP(C57,'Resultat prolog'!B:D,2,FALSE)</f>
        <v>#N/A</v>
      </c>
      <c r="E57" s="35" t="e">
        <f>VLOOKUP(C57,'Resultat prolog'!B:D,3,FALSE)</f>
        <v>#N/A</v>
      </c>
      <c r="F57" s="21"/>
    </row>
    <row r="58" spans="1:7" x14ac:dyDescent="0.25">
      <c r="A58" s="23">
        <f t="shared" si="5"/>
        <v>0</v>
      </c>
      <c r="B58" s="32">
        <v>35</v>
      </c>
      <c r="C58" s="32">
        <f>VLOOKUP(B58,'Resultat prolog'!A:E,2,FALSE)</f>
        <v>0</v>
      </c>
      <c r="D58" s="35" t="e">
        <f>VLOOKUP(C58,'Resultat prolog'!B:D,2,FALSE)</f>
        <v>#N/A</v>
      </c>
      <c r="E58" s="35" t="e">
        <f>VLOOKUP(C58,'Resultat prolog'!B:D,3,FALSE)</f>
        <v>#N/A</v>
      </c>
      <c r="F58" s="21"/>
      <c r="G58" s="55" t="str">
        <f>'Antall heat'!G7</f>
        <v>Ved 37-39 deltagere settes 7-9 løpere i siste plasseringsheat</v>
      </c>
    </row>
    <row r="59" spans="1:7" x14ac:dyDescent="0.25">
      <c r="A59" s="23">
        <f t="shared" si="5"/>
        <v>0</v>
      </c>
      <c r="B59" s="32">
        <v>36</v>
      </c>
      <c r="C59" s="32">
        <f>VLOOKUP(B59,'Resultat prolog'!A:E,2,FALSE)</f>
        <v>0</v>
      </c>
      <c r="D59" s="35" t="e">
        <f>VLOOKUP(C59,'Resultat prolog'!B:D,2,FALSE)</f>
        <v>#N/A</v>
      </c>
      <c r="E59" s="35" t="e">
        <f>VLOOKUP(C59,'Resultat prolog'!B:D,3,FALSE)</f>
        <v>#N/A</v>
      </c>
      <c r="F59" s="21"/>
      <c r="G59" s="55"/>
    </row>
    <row r="60" spans="1:7" s="18" customFormat="1" ht="19.899999999999999" customHeight="1" x14ac:dyDescent="0.25">
      <c r="A60" s="22"/>
      <c r="B60" s="22"/>
      <c r="C60" s="22"/>
      <c r="F60" s="22"/>
      <c r="G60" s="38"/>
    </row>
    <row r="61" spans="1:7" s="52" customFormat="1" ht="18.75" x14ac:dyDescent="0.3">
      <c r="A61" s="46"/>
      <c r="B61" s="47" t="s">
        <v>12</v>
      </c>
      <c r="C61" s="46"/>
      <c r="D61" s="48" t="s">
        <v>30</v>
      </c>
      <c r="E61" s="49">
        <f>Tidsskjema!B8</f>
        <v>1.6666666666666666E-2</v>
      </c>
      <c r="F61" s="50"/>
      <c r="G61" s="51"/>
    </row>
    <row r="62" spans="1:7" ht="8.1" customHeight="1" x14ac:dyDescent="0.25">
      <c r="B62" s="24"/>
      <c r="D62" s="25"/>
      <c r="E62" s="26"/>
    </row>
    <row r="63" spans="1:7" ht="15.75" thickBot="1" x14ac:dyDescent="0.3">
      <c r="B63" s="29" t="s">
        <v>6</v>
      </c>
      <c r="C63" s="29" t="s">
        <v>2</v>
      </c>
      <c r="D63" s="30" t="s">
        <v>3</v>
      </c>
      <c r="E63" s="30" t="s">
        <v>4</v>
      </c>
      <c r="F63" s="19" t="s">
        <v>29</v>
      </c>
    </row>
    <row r="64" spans="1:7" x14ac:dyDescent="0.25">
      <c r="A64" s="23">
        <f>F64</f>
        <v>0</v>
      </c>
      <c r="B64" s="31">
        <v>37</v>
      </c>
      <c r="C64" s="31">
        <f>VLOOKUP(B64,'Resultat prolog'!A:E,2,FALSE)</f>
        <v>0</v>
      </c>
      <c r="D64" s="34" t="e">
        <f>VLOOKUP(C64,'Resultat prolog'!B:D,2,FALSE)</f>
        <v>#N/A</v>
      </c>
      <c r="E64" s="34" t="e">
        <f>VLOOKUP(C64,'Resultat prolog'!B:D,3,FALSE)</f>
        <v>#N/A</v>
      </c>
      <c r="F64" s="20"/>
    </row>
    <row r="65" spans="1:7" x14ac:dyDescent="0.25">
      <c r="A65" s="23">
        <f t="shared" ref="A65:A69" si="6">F65</f>
        <v>0</v>
      </c>
      <c r="B65" s="32">
        <v>38</v>
      </c>
      <c r="C65" s="32">
        <f>VLOOKUP(B65,'Resultat prolog'!A:E,2,FALSE)</f>
        <v>0</v>
      </c>
      <c r="D65" s="35" t="e">
        <f>VLOOKUP(C65,'Resultat prolog'!B:D,2,FALSE)</f>
        <v>#N/A</v>
      </c>
      <c r="E65" s="35" t="e">
        <f>VLOOKUP(C65,'Resultat prolog'!B:D,3,FALSE)</f>
        <v>#N/A</v>
      </c>
      <c r="F65" s="21"/>
    </row>
    <row r="66" spans="1:7" x14ac:dyDescent="0.25">
      <c r="A66" s="23">
        <f t="shared" si="6"/>
        <v>0</v>
      </c>
      <c r="B66" s="32">
        <v>39</v>
      </c>
      <c r="C66" s="32">
        <f>VLOOKUP(B66,'Resultat prolog'!A:E,2,FALSE)</f>
        <v>0</v>
      </c>
      <c r="D66" s="35" t="e">
        <f>VLOOKUP(C66,'Resultat prolog'!B:D,2,FALSE)</f>
        <v>#N/A</v>
      </c>
      <c r="E66" s="35" t="e">
        <f>VLOOKUP(C66,'Resultat prolog'!B:D,3,FALSE)</f>
        <v>#N/A</v>
      </c>
      <c r="F66" s="21"/>
    </row>
    <row r="67" spans="1:7" x14ac:dyDescent="0.25">
      <c r="A67" s="23">
        <f t="shared" si="6"/>
        <v>0</v>
      </c>
      <c r="B67" s="32">
        <v>40</v>
      </c>
      <c r="C67" s="32">
        <f>VLOOKUP(B67,'Resultat prolog'!A:E,2,FALSE)</f>
        <v>0</v>
      </c>
      <c r="D67" s="35" t="e">
        <f>VLOOKUP(C67,'Resultat prolog'!B:D,2,FALSE)</f>
        <v>#N/A</v>
      </c>
      <c r="E67" s="35" t="e">
        <f>VLOOKUP(C67,'Resultat prolog'!B:D,3,FALSE)</f>
        <v>#N/A</v>
      </c>
      <c r="F67" s="21"/>
    </row>
    <row r="68" spans="1:7" x14ac:dyDescent="0.25">
      <c r="A68" s="23">
        <f t="shared" si="6"/>
        <v>0</v>
      </c>
      <c r="B68" s="32">
        <v>41</v>
      </c>
      <c r="C68" s="32">
        <f>VLOOKUP(B68,'Resultat prolog'!A:E,2,FALSE)</f>
        <v>0</v>
      </c>
      <c r="D68" s="35" t="e">
        <f>VLOOKUP(C68,'Resultat prolog'!B:D,2,FALSE)</f>
        <v>#N/A</v>
      </c>
      <c r="E68" s="35" t="e">
        <f>VLOOKUP(C68,'Resultat prolog'!B:D,3,FALSE)</f>
        <v>#N/A</v>
      </c>
      <c r="F68" s="21"/>
      <c r="G68" s="55" t="str">
        <f>'Antall heat'!G8</f>
        <v>Ved 43-45 deltagere settes 7-9 løpere i siste plasseringsheat</v>
      </c>
    </row>
    <row r="69" spans="1:7" x14ac:dyDescent="0.25">
      <c r="A69" s="23">
        <f t="shared" si="6"/>
        <v>0</v>
      </c>
      <c r="B69" s="32">
        <v>42</v>
      </c>
      <c r="C69" s="32">
        <f>VLOOKUP(B69,'Resultat prolog'!A:E,2,FALSE)</f>
        <v>0</v>
      </c>
      <c r="D69" s="35" t="e">
        <f>VLOOKUP(C69,'Resultat prolog'!B:D,2,FALSE)</f>
        <v>#N/A</v>
      </c>
      <c r="E69" s="35" t="e">
        <f>VLOOKUP(C69,'Resultat prolog'!B:D,3,FALSE)</f>
        <v>#N/A</v>
      </c>
      <c r="F69" s="21"/>
      <c r="G69" s="55"/>
    </row>
    <row r="70" spans="1:7" s="18" customFormat="1" ht="19.899999999999999" customHeight="1" x14ac:dyDescent="0.25">
      <c r="A70" s="22"/>
      <c r="B70" s="22"/>
      <c r="C70" s="22"/>
      <c r="F70" s="22"/>
      <c r="G70" s="38"/>
    </row>
    <row r="71" spans="1:7" s="52" customFormat="1" ht="18.75" x14ac:dyDescent="0.3">
      <c r="A71" s="46"/>
      <c r="B71" s="47" t="s">
        <v>13</v>
      </c>
      <c r="C71" s="46"/>
      <c r="D71" s="48" t="s">
        <v>30</v>
      </c>
      <c r="E71" s="49">
        <f>Tidsskjema!B9</f>
        <v>1.9444444444444445E-2</v>
      </c>
      <c r="F71" s="53"/>
      <c r="G71" s="51"/>
    </row>
    <row r="72" spans="1:7" ht="8.1" customHeight="1" x14ac:dyDescent="0.25">
      <c r="B72" s="24"/>
      <c r="D72" s="25"/>
      <c r="E72" s="26"/>
    </row>
    <row r="73" spans="1:7" ht="15.75" thickBot="1" x14ac:dyDescent="0.3">
      <c r="B73" s="29" t="s">
        <v>6</v>
      </c>
      <c r="C73" s="29" t="s">
        <v>2</v>
      </c>
      <c r="D73" s="30" t="s">
        <v>3</v>
      </c>
      <c r="E73" s="30" t="s">
        <v>4</v>
      </c>
      <c r="F73" s="19" t="s">
        <v>29</v>
      </c>
    </row>
    <row r="74" spans="1:7" x14ac:dyDescent="0.25">
      <c r="A74" s="23">
        <f>F74</f>
        <v>0</v>
      </c>
      <c r="B74" s="31">
        <v>43</v>
      </c>
      <c r="C74" s="31">
        <f>VLOOKUP(B74,'Resultat prolog'!A:E,2,FALSE)</f>
        <v>0</v>
      </c>
      <c r="D74" s="34" t="e">
        <f>VLOOKUP(C74,'Resultat prolog'!B:D,2,FALSE)</f>
        <v>#N/A</v>
      </c>
      <c r="E74" s="34" t="e">
        <f>VLOOKUP(C74,'Resultat prolog'!B:D,3,FALSE)</f>
        <v>#N/A</v>
      </c>
      <c r="F74" s="20"/>
    </row>
    <row r="75" spans="1:7" x14ac:dyDescent="0.25">
      <c r="A75" s="23">
        <f t="shared" ref="A75:A79" si="7">F75</f>
        <v>0</v>
      </c>
      <c r="B75" s="32">
        <v>44</v>
      </c>
      <c r="C75" s="32">
        <f>VLOOKUP(B75,'Resultat prolog'!A:E,2,FALSE)</f>
        <v>0</v>
      </c>
      <c r="D75" s="35" t="e">
        <f>VLOOKUP(C75,'Resultat prolog'!B:D,2,FALSE)</f>
        <v>#N/A</v>
      </c>
      <c r="E75" s="35" t="e">
        <f>VLOOKUP(C75,'Resultat prolog'!B:D,3,FALSE)</f>
        <v>#N/A</v>
      </c>
      <c r="F75" s="21"/>
    </row>
    <row r="76" spans="1:7" x14ac:dyDescent="0.25">
      <c r="A76" s="23">
        <f t="shared" si="7"/>
        <v>0</v>
      </c>
      <c r="B76" s="32">
        <v>45</v>
      </c>
      <c r="C76" s="32">
        <f>VLOOKUP(B76,'Resultat prolog'!A:E,2,FALSE)</f>
        <v>0</v>
      </c>
      <c r="D76" s="35" t="e">
        <f>VLOOKUP(C76,'Resultat prolog'!B:D,2,FALSE)</f>
        <v>#N/A</v>
      </c>
      <c r="E76" s="35" t="e">
        <f>VLOOKUP(C76,'Resultat prolog'!B:D,3,FALSE)</f>
        <v>#N/A</v>
      </c>
      <c r="F76" s="21"/>
    </row>
    <row r="77" spans="1:7" x14ac:dyDescent="0.25">
      <c r="A77" s="23">
        <f t="shared" si="7"/>
        <v>0</v>
      </c>
      <c r="B77" s="32">
        <v>46</v>
      </c>
      <c r="C77" s="32">
        <f>VLOOKUP(B77,'Resultat prolog'!A:E,2,FALSE)</f>
        <v>0</v>
      </c>
      <c r="D77" s="35" t="e">
        <f>VLOOKUP(C77,'Resultat prolog'!B:D,2,FALSE)</f>
        <v>#N/A</v>
      </c>
      <c r="E77" s="35" t="e">
        <f>VLOOKUP(C77,'Resultat prolog'!B:D,3,FALSE)</f>
        <v>#N/A</v>
      </c>
      <c r="F77" s="21"/>
    </row>
    <row r="78" spans="1:7" x14ac:dyDescent="0.25">
      <c r="A78" s="23">
        <f t="shared" si="7"/>
        <v>0</v>
      </c>
      <c r="B78" s="32">
        <v>47</v>
      </c>
      <c r="C78" s="32">
        <f>VLOOKUP(B78,'Resultat prolog'!A:E,2,FALSE)</f>
        <v>0</v>
      </c>
      <c r="D78" s="35" t="e">
        <f>VLOOKUP(C78,'Resultat prolog'!B:D,2,FALSE)</f>
        <v>#N/A</v>
      </c>
      <c r="E78" s="35" t="e">
        <f>VLOOKUP(C78,'Resultat prolog'!B:D,3,FALSE)</f>
        <v>#N/A</v>
      </c>
      <c r="F78" s="21"/>
      <c r="G78" s="55" t="str">
        <f>'Antall heat'!G9</f>
        <v>Ved 49-51 deltagere settes 7-9 løpere i siste plasseringsheat</v>
      </c>
    </row>
    <row r="79" spans="1:7" x14ac:dyDescent="0.25">
      <c r="A79" s="23">
        <f t="shared" si="7"/>
        <v>0</v>
      </c>
      <c r="B79" s="32">
        <v>48</v>
      </c>
      <c r="C79" s="32">
        <f>VLOOKUP(B79,'Resultat prolog'!A:E,2,FALSE)</f>
        <v>0</v>
      </c>
      <c r="D79" s="35" t="e">
        <f>VLOOKUP(C79,'Resultat prolog'!B:D,2,FALSE)</f>
        <v>#N/A</v>
      </c>
      <c r="E79" s="35" t="e">
        <f>VLOOKUP(C79,'Resultat prolog'!B:D,3,FALSE)</f>
        <v>#N/A</v>
      </c>
      <c r="F79" s="21"/>
      <c r="G79" s="55"/>
    </row>
    <row r="80" spans="1:7" s="18" customFormat="1" ht="19.899999999999999" customHeight="1" x14ac:dyDescent="0.25">
      <c r="A80" s="22"/>
      <c r="B80" s="22"/>
      <c r="C80" s="22"/>
      <c r="F80" s="22"/>
      <c r="G80" s="38"/>
    </row>
    <row r="81" spans="1:7" s="52" customFormat="1" ht="18.75" x14ac:dyDescent="0.3">
      <c r="A81" s="46"/>
      <c r="B81" s="47" t="s">
        <v>14</v>
      </c>
      <c r="C81" s="46"/>
      <c r="D81" s="48" t="s">
        <v>30</v>
      </c>
      <c r="E81" s="49">
        <f>Tidsskjema!B10</f>
        <v>2.2222222222222223E-2</v>
      </c>
      <c r="F81" s="53"/>
      <c r="G81" s="51"/>
    </row>
    <row r="82" spans="1:7" ht="8.1" customHeight="1" x14ac:dyDescent="0.25">
      <c r="B82" s="24"/>
      <c r="D82" s="25"/>
      <c r="E82" s="26"/>
    </row>
    <row r="83" spans="1:7" ht="15.75" thickBot="1" x14ac:dyDescent="0.3">
      <c r="B83" s="29" t="s">
        <v>6</v>
      </c>
      <c r="C83" s="29" t="s">
        <v>2</v>
      </c>
      <c r="D83" s="30" t="s">
        <v>3</v>
      </c>
      <c r="E83" s="30" t="s">
        <v>4</v>
      </c>
      <c r="F83" s="19" t="s">
        <v>29</v>
      </c>
    </row>
    <row r="84" spans="1:7" x14ac:dyDescent="0.25">
      <c r="A84" s="23">
        <f>F84</f>
        <v>0</v>
      </c>
      <c r="B84" s="31">
        <v>49</v>
      </c>
      <c r="C84" s="31">
        <f>VLOOKUP(B84,'Resultat prolog'!A:E,2,FALSE)</f>
        <v>0</v>
      </c>
      <c r="D84" s="34" t="e">
        <f>VLOOKUP(C84,'Resultat prolog'!B:D,2,FALSE)</f>
        <v>#N/A</v>
      </c>
      <c r="E84" s="34" t="e">
        <f>VLOOKUP(C84,'Resultat prolog'!B:D,3,FALSE)</f>
        <v>#N/A</v>
      </c>
      <c r="F84" s="20"/>
    </row>
    <row r="85" spans="1:7" x14ac:dyDescent="0.25">
      <c r="A85" s="23">
        <f t="shared" ref="A85:A89" si="8">F85</f>
        <v>0</v>
      </c>
      <c r="B85" s="32">
        <v>50</v>
      </c>
      <c r="C85" s="32">
        <f>VLOOKUP(B85,'Resultat prolog'!A:E,2,FALSE)</f>
        <v>0</v>
      </c>
      <c r="D85" s="35" t="e">
        <f>VLOOKUP(C85,'Resultat prolog'!B:D,2,FALSE)</f>
        <v>#N/A</v>
      </c>
      <c r="E85" s="35" t="e">
        <f>VLOOKUP(C85,'Resultat prolog'!B:D,3,FALSE)</f>
        <v>#N/A</v>
      </c>
      <c r="F85" s="21"/>
    </row>
    <row r="86" spans="1:7" x14ac:dyDescent="0.25">
      <c r="A86" s="23">
        <f t="shared" si="8"/>
        <v>0</v>
      </c>
      <c r="B86" s="32">
        <v>51</v>
      </c>
      <c r="C86" s="32">
        <f>VLOOKUP(B86,'Resultat prolog'!A:E,2,FALSE)</f>
        <v>0</v>
      </c>
      <c r="D86" s="35" t="e">
        <f>VLOOKUP(C86,'Resultat prolog'!B:D,2,FALSE)</f>
        <v>#N/A</v>
      </c>
      <c r="E86" s="35" t="e">
        <f>VLOOKUP(C86,'Resultat prolog'!B:D,3,FALSE)</f>
        <v>#N/A</v>
      </c>
      <c r="F86" s="21"/>
    </row>
    <row r="87" spans="1:7" x14ac:dyDescent="0.25">
      <c r="A87" s="23">
        <f t="shared" si="8"/>
        <v>0</v>
      </c>
      <c r="B87" s="32">
        <v>52</v>
      </c>
      <c r="C87" s="32">
        <f>VLOOKUP(B87,'Resultat prolog'!A:E,2,FALSE)</f>
        <v>0</v>
      </c>
      <c r="D87" s="35" t="e">
        <f>VLOOKUP(C87,'Resultat prolog'!B:D,2,FALSE)</f>
        <v>#N/A</v>
      </c>
      <c r="E87" s="35" t="e">
        <f>VLOOKUP(C87,'Resultat prolog'!B:D,3,FALSE)</f>
        <v>#N/A</v>
      </c>
      <c r="F87" s="21"/>
    </row>
    <row r="88" spans="1:7" x14ac:dyDescent="0.25">
      <c r="A88" s="23">
        <f t="shared" si="8"/>
        <v>0</v>
      </c>
      <c r="B88" s="32">
        <v>53</v>
      </c>
      <c r="C88" s="32">
        <f>VLOOKUP(B88,'Resultat prolog'!A:E,2,FALSE)</f>
        <v>0</v>
      </c>
      <c r="D88" s="35" t="e">
        <f>VLOOKUP(C88,'Resultat prolog'!B:D,2,FALSE)</f>
        <v>#N/A</v>
      </c>
      <c r="E88" s="35" t="e">
        <f>VLOOKUP(C88,'Resultat prolog'!B:D,3,FALSE)</f>
        <v>#N/A</v>
      </c>
      <c r="F88" s="21"/>
      <c r="G88" s="55" t="str">
        <f>'Antall heat'!G10</f>
        <v>Ved 55-57 deltagere settes 7-9 løpere i siste plasseringsheat</v>
      </c>
    </row>
    <row r="89" spans="1:7" x14ac:dyDescent="0.25">
      <c r="A89" s="23">
        <f t="shared" si="8"/>
        <v>0</v>
      </c>
      <c r="B89" s="32">
        <v>54</v>
      </c>
      <c r="C89" s="32">
        <f>VLOOKUP(B89,'Resultat prolog'!A:E,2,FALSE)</f>
        <v>0</v>
      </c>
      <c r="D89" s="35" t="e">
        <f>VLOOKUP(C89,'Resultat prolog'!B:D,2,FALSE)</f>
        <v>#N/A</v>
      </c>
      <c r="E89" s="35" t="e">
        <f>VLOOKUP(C89,'Resultat prolog'!B:D,3,FALSE)</f>
        <v>#N/A</v>
      </c>
      <c r="F89" s="21"/>
      <c r="G89" s="55"/>
    </row>
    <row r="90" spans="1:7" s="18" customFormat="1" ht="19.899999999999999" customHeight="1" x14ac:dyDescent="0.25">
      <c r="A90" s="22"/>
      <c r="B90" s="22"/>
      <c r="C90" s="22"/>
      <c r="G90" s="38"/>
    </row>
    <row r="91" spans="1:7" s="52" customFormat="1" ht="18.75" x14ac:dyDescent="0.3">
      <c r="A91" s="46"/>
      <c r="B91" s="47" t="s">
        <v>15</v>
      </c>
      <c r="C91" s="46"/>
      <c r="D91" s="48" t="s">
        <v>30</v>
      </c>
      <c r="E91" s="49">
        <f>Tidsskjema!B11</f>
        <v>2.5000000000000001E-2</v>
      </c>
      <c r="F91" s="50"/>
      <c r="G91" s="51"/>
    </row>
    <row r="92" spans="1:7" ht="8.1" customHeight="1" x14ac:dyDescent="0.25">
      <c r="B92" s="24"/>
      <c r="D92" s="25"/>
      <c r="E92" s="26"/>
    </row>
    <row r="93" spans="1:7" ht="15.75" thickBot="1" x14ac:dyDescent="0.3">
      <c r="B93" s="29" t="s">
        <v>6</v>
      </c>
      <c r="C93" s="29" t="s">
        <v>2</v>
      </c>
      <c r="D93" s="30" t="s">
        <v>3</v>
      </c>
      <c r="E93" s="30" t="s">
        <v>4</v>
      </c>
      <c r="F93" s="19" t="s">
        <v>29</v>
      </c>
    </row>
    <row r="94" spans="1:7" x14ac:dyDescent="0.25">
      <c r="A94" s="23">
        <f>F94</f>
        <v>0</v>
      </c>
      <c r="B94" s="31">
        <v>55</v>
      </c>
      <c r="C94" s="31">
        <f>VLOOKUP(B94,'Resultat prolog'!A:E,2,FALSE)</f>
        <v>0</v>
      </c>
      <c r="D94" s="34" t="e">
        <f>VLOOKUP(C94,'Resultat prolog'!B:D,2,FALSE)</f>
        <v>#N/A</v>
      </c>
      <c r="E94" s="34" t="e">
        <f>VLOOKUP(C94,'Resultat prolog'!B:D,3,FALSE)</f>
        <v>#N/A</v>
      </c>
      <c r="F94" s="20"/>
    </row>
    <row r="95" spans="1:7" x14ac:dyDescent="0.25">
      <c r="A95" s="23">
        <f t="shared" ref="A95:A99" si="9">F95</f>
        <v>0</v>
      </c>
      <c r="B95" s="32">
        <v>56</v>
      </c>
      <c r="C95" s="32">
        <f>VLOOKUP(B95,'Resultat prolog'!A:E,2,FALSE)</f>
        <v>0</v>
      </c>
      <c r="D95" s="35" t="e">
        <f>VLOOKUP(C95,'Resultat prolog'!B:D,2,FALSE)</f>
        <v>#N/A</v>
      </c>
      <c r="E95" s="35" t="e">
        <f>VLOOKUP(C95,'Resultat prolog'!B:D,3,FALSE)</f>
        <v>#N/A</v>
      </c>
      <c r="F95" s="21"/>
    </row>
    <row r="96" spans="1:7" x14ac:dyDescent="0.25">
      <c r="A96" s="23">
        <f t="shared" si="9"/>
        <v>0</v>
      </c>
      <c r="B96" s="32">
        <v>57</v>
      </c>
      <c r="C96" s="32">
        <f>VLOOKUP(B96,'Resultat prolog'!A:E,2,FALSE)</f>
        <v>0</v>
      </c>
      <c r="D96" s="35" t="e">
        <f>VLOOKUP(C96,'Resultat prolog'!B:D,2,FALSE)</f>
        <v>#N/A</v>
      </c>
      <c r="E96" s="35" t="e">
        <f>VLOOKUP(C96,'Resultat prolog'!B:D,3,FALSE)</f>
        <v>#N/A</v>
      </c>
      <c r="F96" s="21"/>
    </row>
    <row r="97" spans="1:6" x14ac:dyDescent="0.25">
      <c r="A97" s="23">
        <f t="shared" si="9"/>
        <v>0</v>
      </c>
      <c r="B97" s="32">
        <v>58</v>
      </c>
      <c r="C97" s="32">
        <f>VLOOKUP(B97,'Resultat prolog'!A:E,2,FALSE)</f>
        <v>0</v>
      </c>
      <c r="D97" s="35" t="e">
        <f>VLOOKUP(C97,'Resultat prolog'!B:D,2,FALSE)</f>
        <v>#N/A</v>
      </c>
      <c r="E97" s="35" t="e">
        <f>VLOOKUP(C97,'Resultat prolog'!B:D,3,FALSE)</f>
        <v>#N/A</v>
      </c>
      <c r="F97" s="21"/>
    </row>
    <row r="98" spans="1:6" x14ac:dyDescent="0.25">
      <c r="A98" s="23">
        <f t="shared" si="9"/>
        <v>0</v>
      </c>
      <c r="B98" s="32">
        <v>59</v>
      </c>
      <c r="C98" s="32">
        <f>VLOOKUP(B98,'Resultat prolog'!A:E,2,FALSE)</f>
        <v>0</v>
      </c>
      <c r="D98" s="35" t="e">
        <f>VLOOKUP(C98,'Resultat prolog'!B:D,2,FALSE)</f>
        <v>#N/A</v>
      </c>
      <c r="E98" s="35" t="e">
        <f>VLOOKUP(C98,'Resultat prolog'!B:D,3,FALSE)</f>
        <v>#N/A</v>
      </c>
      <c r="F98" s="21"/>
    </row>
    <row r="99" spans="1:6" x14ac:dyDescent="0.25">
      <c r="A99" s="23">
        <f t="shared" si="9"/>
        <v>0</v>
      </c>
      <c r="B99" s="32">
        <v>60</v>
      </c>
      <c r="C99" s="32">
        <f>VLOOKUP(B99,'Resultat prolog'!A:E,2,FALSE)</f>
        <v>0</v>
      </c>
      <c r="D99" s="35" t="e">
        <f>VLOOKUP(C99,'Resultat prolog'!B:D,2,FALSE)</f>
        <v>#N/A</v>
      </c>
      <c r="E99" s="35" t="e">
        <f>VLOOKUP(C99,'Resultat prolog'!B:D,3,FALSE)</f>
        <v>#N/A</v>
      </c>
      <c r="F99" s="21"/>
    </row>
  </sheetData>
  <sheetProtection selectLockedCells="1"/>
  <mergeCells count="9">
    <mergeCell ref="G68:G69"/>
    <mergeCell ref="G78:G79"/>
    <mergeCell ref="G88:G89"/>
    <mergeCell ref="G8:G9"/>
    <mergeCell ref="G18:G19"/>
    <mergeCell ref="G28:G29"/>
    <mergeCell ref="G38:G39"/>
    <mergeCell ref="G48:G49"/>
    <mergeCell ref="G58:G59"/>
  </mergeCells>
  <pageMargins left="0.51181102362204722" right="0.51181102362204722" top="1.1417322834645669" bottom="0.74803149606299213" header="0.31496062992125984" footer="0.19685039370078741"/>
  <pageSetup paperSize="9" scale="95" fitToHeight="0" orientation="portrait" horizontalDpi="1200" verticalDpi="1200" r:id="rId1"/>
  <headerFooter>
    <oddHeader>&amp;L&amp;G&amp;C&amp;"-,Bold"&amp;24&amp;F</oddHeader>
    <oddFooter>&amp;CSide &amp;P av &amp;N sider&amp;R&amp;D &amp;T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9"/>
  <sheetViews>
    <sheetView topLeftCell="B1" zoomScaleNormal="100" workbookViewId="0">
      <selection activeCell="B1" sqref="B1"/>
    </sheetView>
  </sheetViews>
  <sheetFormatPr defaultColWidth="8.85546875" defaultRowHeight="15" x14ac:dyDescent="0.25"/>
  <cols>
    <col min="1" max="1" width="10" style="9" hidden="1" customWidth="1"/>
    <col min="2" max="2" width="11.5703125" style="9" customWidth="1"/>
    <col min="3" max="3" width="8.85546875" style="9"/>
    <col min="4" max="4" width="42.140625" style="9" customWidth="1"/>
    <col min="5" max="5" width="34.28515625" style="9" customWidth="1"/>
    <col min="6" max="6" width="15.5703125" style="18" bestFit="1" customWidth="1"/>
    <col min="7" max="16384" width="8.85546875" style="9"/>
  </cols>
  <sheetData>
    <row r="1" spans="1:6" ht="18.75" x14ac:dyDescent="0.25">
      <c r="A1" s="5"/>
      <c r="B1" s="6" t="s">
        <v>16</v>
      </c>
      <c r="C1" s="5"/>
      <c r="D1" s="7" t="s">
        <v>30</v>
      </c>
      <c r="E1" s="8">
        <f>Tidsskjema!B13</f>
        <v>0</v>
      </c>
    </row>
    <row r="2" spans="1:6" ht="8.1" customHeight="1" x14ac:dyDescent="0.25">
      <c r="A2" s="5"/>
      <c r="B2" s="6"/>
      <c r="C2" s="5"/>
      <c r="D2" s="7"/>
      <c r="E2" s="8"/>
    </row>
    <row r="3" spans="1:6" ht="15.75" thickBot="1" x14ac:dyDescent="0.3">
      <c r="A3" s="5"/>
      <c r="B3" s="14" t="s">
        <v>36</v>
      </c>
      <c r="C3" s="14" t="s">
        <v>2</v>
      </c>
      <c r="D3" s="15" t="s">
        <v>3</v>
      </c>
      <c r="E3" s="15" t="s">
        <v>4</v>
      </c>
      <c r="F3" s="19" t="s">
        <v>29</v>
      </c>
    </row>
    <row r="4" spans="1:6" x14ac:dyDescent="0.25">
      <c r="A4" s="5">
        <f>F4</f>
        <v>0</v>
      </c>
      <c r="B4" s="13">
        <v>1</v>
      </c>
      <c r="C4" s="13" t="e">
        <f>VLOOKUP(B4,'Semi- og plasseringsheat'!$A$4:$E$9,3,FALSE)</f>
        <v>#N/A</v>
      </c>
      <c r="D4" s="36" t="e">
        <f>VLOOKUP(C4,'Resultat prolog'!B:D,2,FALSE)</f>
        <v>#N/A</v>
      </c>
      <c r="E4" s="36" t="e">
        <f>VLOOKUP(C4,'Resultat prolog'!B:D,3,FALSE)</f>
        <v>#N/A</v>
      </c>
      <c r="F4" s="20"/>
    </row>
    <row r="5" spans="1:6" x14ac:dyDescent="0.25">
      <c r="A5" s="5">
        <f t="shared" ref="A5:A9" si="0">F5</f>
        <v>0</v>
      </c>
      <c r="B5" s="11">
        <v>1</v>
      </c>
      <c r="C5" s="11" t="e">
        <f>VLOOKUP(B5,'Semi- og plasseringsheat'!$A$14:$E$19,3,FALSE)</f>
        <v>#N/A</v>
      </c>
      <c r="D5" s="37" t="e">
        <f>VLOOKUP(C5,'Resultat prolog'!B:D,2,FALSE)</f>
        <v>#N/A</v>
      </c>
      <c r="E5" s="37" t="e">
        <f>VLOOKUP(C5,'Resultat prolog'!B:D,3,FALSE)</f>
        <v>#N/A</v>
      </c>
      <c r="F5" s="21"/>
    </row>
    <row r="6" spans="1:6" x14ac:dyDescent="0.25">
      <c r="A6" s="5">
        <f t="shared" si="0"/>
        <v>0</v>
      </c>
      <c r="B6" s="11">
        <v>2</v>
      </c>
      <c r="C6" s="11" t="e">
        <f>VLOOKUP(B6,'Semi- og plasseringsheat'!$A$4:$E$9,3,FALSE)</f>
        <v>#N/A</v>
      </c>
      <c r="D6" s="37" t="e">
        <f>VLOOKUP(C6,'Resultat prolog'!B:D,2,FALSE)</f>
        <v>#N/A</v>
      </c>
      <c r="E6" s="37" t="e">
        <f>VLOOKUP(C6,'Resultat prolog'!B:D,3,FALSE)</f>
        <v>#N/A</v>
      </c>
      <c r="F6" s="21"/>
    </row>
    <row r="7" spans="1:6" x14ac:dyDescent="0.25">
      <c r="A7" s="5">
        <f t="shared" si="0"/>
        <v>0</v>
      </c>
      <c r="B7" s="11">
        <v>2</v>
      </c>
      <c r="C7" s="11" t="e">
        <f>VLOOKUP(B7,'Semi- og plasseringsheat'!$A$14:$E$19,3,FALSE)</f>
        <v>#N/A</v>
      </c>
      <c r="D7" s="37" t="e">
        <f>VLOOKUP(C7,'Resultat prolog'!B:D,2,FALSE)</f>
        <v>#N/A</v>
      </c>
      <c r="E7" s="37" t="e">
        <f>VLOOKUP(C7,'Resultat prolog'!B:D,3,FALSE)</f>
        <v>#N/A</v>
      </c>
      <c r="F7" s="21"/>
    </row>
    <row r="8" spans="1:6" x14ac:dyDescent="0.25">
      <c r="A8" s="5">
        <f t="shared" si="0"/>
        <v>0</v>
      </c>
      <c r="B8" s="11">
        <v>3</v>
      </c>
      <c r="C8" s="11" t="e">
        <f>VLOOKUP(B8,'Semi- og plasseringsheat'!$A$4:$E$9,3,FALSE)</f>
        <v>#N/A</v>
      </c>
      <c r="D8" s="37" t="e">
        <f>VLOOKUP(C8,'Resultat prolog'!B:D,2,FALSE)</f>
        <v>#N/A</v>
      </c>
      <c r="E8" s="37" t="e">
        <f>VLOOKUP(C8,'Resultat prolog'!B:D,3,FALSE)</f>
        <v>#N/A</v>
      </c>
      <c r="F8" s="21"/>
    </row>
    <row r="9" spans="1:6" x14ac:dyDescent="0.25">
      <c r="A9" s="5">
        <f t="shared" si="0"/>
        <v>0</v>
      </c>
      <c r="B9" s="11">
        <v>3</v>
      </c>
      <c r="C9" s="11" t="e">
        <f>VLOOKUP(B9,'Semi- og plasseringsheat'!$A$14:$E$19,3,FALSE)</f>
        <v>#N/A</v>
      </c>
      <c r="D9" s="37" t="e">
        <f>VLOOKUP(C9,'Resultat prolog'!B:D,2,FALSE)</f>
        <v>#N/A</v>
      </c>
      <c r="E9" s="37" t="e">
        <f>VLOOKUP(C9,'Resultat prolog'!B:D,3,FALSE)</f>
        <v>#N/A</v>
      </c>
      <c r="F9" s="21"/>
    </row>
  </sheetData>
  <sheetProtection selectLockedCells="1"/>
  <pageMargins left="0.51181102362204722" right="0.51181102362204722" top="1.1417322834645669" bottom="0.74803149606299213" header="0.31496062992125984" footer="0.31496062992125984"/>
  <pageSetup paperSize="9" scale="95" fitToHeight="0" orientation="portrait" horizontalDpi="1200" verticalDpi="1200" r:id="rId1"/>
  <headerFooter>
    <oddHeader>&amp;L&amp;G&amp;C&amp;"-,Bold"&amp;24&amp;F</oddHeader>
    <oddFooter>&amp;R&amp;D &amp;T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workbookViewId="0"/>
  </sheetViews>
  <sheetFormatPr defaultRowHeight="15" x14ac:dyDescent="0.25"/>
  <cols>
    <col min="1" max="1" width="12" bestFit="1" customWidth="1"/>
    <col min="2" max="2" width="12" customWidth="1"/>
    <col min="3" max="4" width="10" customWidth="1"/>
    <col min="6" max="6" width="42.140625" customWidth="1"/>
    <col min="7" max="7" width="34.28515625" customWidth="1"/>
  </cols>
  <sheetData>
    <row r="1" spans="1:7" x14ac:dyDescent="0.25">
      <c r="A1" s="2"/>
      <c r="B1" s="2"/>
      <c r="C1" s="2"/>
      <c r="D1" s="2"/>
      <c r="E1" s="2"/>
    </row>
    <row r="2" spans="1:7" x14ac:dyDescent="0.25">
      <c r="A2" s="2"/>
      <c r="B2" s="2"/>
      <c r="C2" s="2"/>
      <c r="D2" s="2"/>
      <c r="E2" s="2"/>
    </row>
    <row r="3" spans="1:7" x14ac:dyDescent="0.25">
      <c r="A3" s="3" t="s">
        <v>27</v>
      </c>
      <c r="B3" s="3" t="s">
        <v>1</v>
      </c>
      <c r="C3" s="3" t="s">
        <v>0</v>
      </c>
      <c r="D3" s="3" t="s">
        <v>1</v>
      </c>
      <c r="E3" s="3" t="s">
        <v>2</v>
      </c>
      <c r="F3" s="1" t="s">
        <v>3</v>
      </c>
      <c r="G3" s="1" t="s">
        <v>4</v>
      </c>
    </row>
    <row r="4" spans="1:7" x14ac:dyDescent="0.25">
      <c r="A4" s="2">
        <v>1</v>
      </c>
      <c r="B4" s="2">
        <v>4</v>
      </c>
      <c r="C4" s="2" t="e">
        <f>VLOOKUP(E4,'Resultat prolog'!B:F,4,FALSE)</f>
        <v>#N/A</v>
      </c>
      <c r="D4" s="2" t="e">
        <f>VLOOKUP(E4,'Resultat prolog'!B:G,5,FALSE)</f>
        <v>#N/A</v>
      </c>
      <c r="E4" s="2" t="e">
        <f>VLOOKUP(B4,'Semi- og plasseringsheat'!$A$4:$E$9,3,FALSE)</f>
        <v>#N/A</v>
      </c>
      <c r="F4" t="e">
        <f>VLOOKUP(E4,'Resultat prolog'!B:D,2,FALSE)</f>
        <v>#N/A</v>
      </c>
      <c r="G4" t="e">
        <f>VLOOKUP(E4,'Resultat prolog'!B:D,3,FALSE)</f>
        <v>#N/A</v>
      </c>
    </row>
    <row r="5" spans="1:7" x14ac:dyDescent="0.25">
      <c r="A5" s="2">
        <v>2</v>
      </c>
      <c r="B5" s="2">
        <v>4</v>
      </c>
      <c r="C5" s="2" t="e">
        <f>VLOOKUP(E5,'Resultat prolog'!B:F,4,FALSE)</f>
        <v>#N/A</v>
      </c>
      <c r="D5" s="2" t="e">
        <f>VLOOKUP(E5,'Resultat prolog'!B:G,5,FALSE)</f>
        <v>#N/A</v>
      </c>
      <c r="E5" s="2" t="e">
        <f>VLOOKUP(B5,'Semi- og plasseringsheat'!$A$14:$E$19,3,FALSE)</f>
        <v>#N/A</v>
      </c>
      <c r="F5" t="e">
        <f>VLOOKUP(E5,'Resultat prolog'!B:D,2,FALSE)</f>
        <v>#N/A</v>
      </c>
      <c r="G5" t="e">
        <f>VLOOKUP(E5,'Resultat prolog'!B:D,3,FALSE)</f>
        <v>#N/A</v>
      </c>
    </row>
    <row r="6" spans="1:7" x14ac:dyDescent="0.25">
      <c r="A6" s="2">
        <v>1</v>
      </c>
      <c r="B6" s="2">
        <v>5</v>
      </c>
      <c r="C6" s="2" t="e">
        <f>VLOOKUP(E6,'Resultat prolog'!B:F,4,FALSE)</f>
        <v>#N/A</v>
      </c>
      <c r="D6" s="2" t="e">
        <f>VLOOKUP(E6,'Resultat prolog'!B:G,5,FALSE)</f>
        <v>#N/A</v>
      </c>
      <c r="E6" s="2" t="e">
        <f>VLOOKUP(B6,'Semi- og plasseringsheat'!$A$4:$E$9,3,FALSE)</f>
        <v>#N/A</v>
      </c>
      <c r="F6" t="e">
        <f>VLOOKUP(E6,'Resultat prolog'!B:D,2,FALSE)</f>
        <v>#N/A</v>
      </c>
      <c r="G6" t="e">
        <f>VLOOKUP(E6,'Resultat prolog'!B:D,3,FALSE)</f>
        <v>#N/A</v>
      </c>
    </row>
    <row r="7" spans="1:7" x14ac:dyDescent="0.25">
      <c r="A7" s="2">
        <v>2</v>
      </c>
      <c r="B7" s="2">
        <v>5</v>
      </c>
      <c r="C7" s="2" t="e">
        <f>VLOOKUP(E7,'Resultat prolog'!B:F,4,FALSE)</f>
        <v>#N/A</v>
      </c>
      <c r="D7" s="2" t="e">
        <f>VLOOKUP(E7,'Resultat prolog'!B:G,5,FALSE)</f>
        <v>#N/A</v>
      </c>
      <c r="E7" s="2" t="e">
        <f>VLOOKUP(B7,'Semi- og plasseringsheat'!$A$14:$E$19,3,FALSE)</f>
        <v>#N/A</v>
      </c>
      <c r="F7" t="e">
        <f>VLOOKUP(E7,'Resultat prolog'!B:D,2,FALSE)</f>
        <v>#N/A</v>
      </c>
      <c r="G7" t="e">
        <f>VLOOKUP(E7,'Resultat prolog'!B:D,3,FALSE)</f>
        <v>#N/A</v>
      </c>
    </row>
    <row r="8" spans="1:7" x14ac:dyDescent="0.25">
      <c r="A8" s="2">
        <v>1</v>
      </c>
      <c r="B8" s="2">
        <v>6</v>
      </c>
      <c r="C8" s="2" t="e">
        <f>VLOOKUP(E8,'Resultat prolog'!B:F,4,FALSE)</f>
        <v>#N/A</v>
      </c>
      <c r="D8" s="2" t="e">
        <f>VLOOKUP(E8,'Resultat prolog'!B:G,5,FALSE)</f>
        <v>#N/A</v>
      </c>
      <c r="E8" s="2" t="e">
        <f>VLOOKUP(B8,'Semi- og plasseringsheat'!$A$4:$E$9,3,FALSE)</f>
        <v>#N/A</v>
      </c>
      <c r="F8" t="e">
        <f>VLOOKUP(E8,'Resultat prolog'!B:D,2,FALSE)</f>
        <v>#N/A</v>
      </c>
      <c r="G8" t="e">
        <f>VLOOKUP(E8,'Resultat prolog'!B:D,3,FALSE)</f>
        <v>#N/A</v>
      </c>
    </row>
    <row r="9" spans="1:7" x14ac:dyDescent="0.25">
      <c r="A9" s="2">
        <v>2</v>
      </c>
      <c r="B9" s="2">
        <v>6</v>
      </c>
      <c r="C9" s="2" t="e">
        <f>VLOOKUP(E9,'Resultat prolog'!B:F,4,FALSE)</f>
        <v>#N/A</v>
      </c>
      <c r="D9" s="2" t="e">
        <f>VLOOKUP(E9,'Resultat prolog'!B:G,5,FALSE)</f>
        <v>#N/A</v>
      </c>
      <c r="E9" s="2" t="e">
        <f>VLOOKUP(B9,'Semi- og plasseringsheat'!$A$14:$E$19,3,FALSE)</f>
        <v>#N/A</v>
      </c>
      <c r="F9" t="e">
        <f>VLOOKUP(E9,'Resultat prolog'!B:D,2,FALSE)</f>
        <v>#N/A</v>
      </c>
      <c r="G9" t="e">
        <f>VLOOKUP(E9,'Resultat prolog'!B:D,3,FALSE)</f>
        <v>#N/A</v>
      </c>
    </row>
    <row r="12" spans="1:7" ht="18.75" x14ac:dyDescent="0.3">
      <c r="A12" s="4" t="s">
        <v>28</v>
      </c>
      <c r="B12" s="4"/>
      <c r="D12" s="3" t="s">
        <v>1</v>
      </c>
      <c r="E12" s="3" t="s">
        <v>2</v>
      </c>
      <c r="F12" s="1" t="s">
        <v>3</v>
      </c>
      <c r="G12" s="1" t="s">
        <v>4</v>
      </c>
    </row>
    <row r="13" spans="1:7" x14ac:dyDescent="0.25">
      <c r="B13" s="2">
        <v>4</v>
      </c>
      <c r="C13" s="2" t="e">
        <f>MIN(D4:D5)</f>
        <v>#N/A</v>
      </c>
      <c r="D13" s="2">
        <v>7</v>
      </c>
      <c r="E13" s="2" t="e">
        <f>VLOOKUP(C13,'Beregning plass 7-12'!$D$4:$G$5,2,FALSE)</f>
        <v>#N/A</v>
      </c>
      <c r="F13" t="e">
        <f>VLOOKUP(E13,'Resultat prolog'!B:D,2,FALSE)</f>
        <v>#N/A</v>
      </c>
      <c r="G13" t="e">
        <f>VLOOKUP(E13,'Resultat prolog'!B:D,3,FALSE)</f>
        <v>#N/A</v>
      </c>
    </row>
    <row r="14" spans="1:7" x14ac:dyDescent="0.25">
      <c r="B14" s="2">
        <v>4</v>
      </c>
      <c r="C14" s="2" t="e">
        <f>MAX(D4:D5)</f>
        <v>#N/A</v>
      </c>
      <c r="D14" s="2">
        <v>8</v>
      </c>
      <c r="E14" s="2" t="e">
        <f>VLOOKUP(C14,'Beregning plass 7-12'!$D$4:$G$5,2,FALSE)</f>
        <v>#N/A</v>
      </c>
      <c r="F14" t="e">
        <f>VLOOKUP(E14,'Resultat prolog'!B:D,2,FALSE)</f>
        <v>#N/A</v>
      </c>
      <c r="G14" t="e">
        <f>VLOOKUP(E14,'Resultat prolog'!B:D,3,FALSE)</f>
        <v>#N/A</v>
      </c>
    </row>
    <row r="15" spans="1:7" x14ac:dyDescent="0.25">
      <c r="B15" s="2">
        <v>5</v>
      </c>
      <c r="C15" s="2" t="e">
        <f>MIN(D6:D7)</f>
        <v>#N/A</v>
      </c>
      <c r="D15" s="2">
        <v>9</v>
      </c>
      <c r="E15" s="2" t="e">
        <f>VLOOKUP(C15,$D$6:$G$7,2,FALSE)</f>
        <v>#N/A</v>
      </c>
      <c r="F15" t="e">
        <f>VLOOKUP(E15,'Resultat prolog'!B:D,2,FALSE)</f>
        <v>#N/A</v>
      </c>
      <c r="G15" t="e">
        <f>VLOOKUP(E15,'Resultat prolog'!B:D,3,FALSE)</f>
        <v>#N/A</v>
      </c>
    </row>
    <row r="16" spans="1:7" x14ac:dyDescent="0.25">
      <c r="B16" s="2">
        <v>5</v>
      </c>
      <c r="C16" s="2" t="e">
        <f>MAX(D6:D7)</f>
        <v>#N/A</v>
      </c>
      <c r="D16" s="2">
        <v>10</v>
      </c>
      <c r="E16" s="2" t="e">
        <f>VLOOKUP(C16,$D$6:$G$7,2,FALSE)</f>
        <v>#N/A</v>
      </c>
      <c r="F16" t="e">
        <f>VLOOKUP(E16,'Resultat prolog'!B:D,2,FALSE)</f>
        <v>#N/A</v>
      </c>
      <c r="G16" t="e">
        <f>VLOOKUP(E16,'Resultat prolog'!B:D,3,FALSE)</f>
        <v>#N/A</v>
      </c>
    </row>
    <row r="17" spans="2:7" x14ac:dyDescent="0.25">
      <c r="B17" s="2">
        <v>6</v>
      </c>
      <c r="C17" s="2" t="e">
        <f>MIN(D8:D9)</f>
        <v>#N/A</v>
      </c>
      <c r="D17" s="2">
        <v>11</v>
      </c>
      <c r="E17" s="2" t="e">
        <f>VLOOKUP(C17,$D$8:$G$9,2,FALSE)</f>
        <v>#N/A</v>
      </c>
      <c r="F17" t="e">
        <f>VLOOKUP(E17,'Resultat prolog'!B:D,2,FALSE)</f>
        <v>#N/A</v>
      </c>
      <c r="G17" t="e">
        <f>VLOOKUP(E17,'Resultat prolog'!B:D,3,FALSE)</f>
        <v>#N/A</v>
      </c>
    </row>
    <row r="18" spans="2:7" x14ac:dyDescent="0.25">
      <c r="B18" s="2">
        <v>6</v>
      </c>
      <c r="C18" s="2" t="e">
        <f>MAX(D8:D9)</f>
        <v>#N/A</v>
      </c>
      <c r="D18" s="2">
        <v>12</v>
      </c>
      <c r="E18" s="2" t="e">
        <f>VLOOKUP(C18,$D$8:$G$9,2,FALSE)</f>
        <v>#N/A</v>
      </c>
      <c r="F18" t="e">
        <f>VLOOKUP(E18,'Resultat prolog'!B:D,2,FALSE)</f>
        <v>#N/A</v>
      </c>
      <c r="G18" t="e">
        <f>VLOOKUP(E18,'Resultat prolog'!B:D,3,FALSE)</f>
        <v>#N/A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L63"/>
  <sheetViews>
    <sheetView topLeftCell="B1" workbookViewId="0">
      <pane ySplit="3" topLeftCell="A4" activePane="bottomLeft" state="frozen"/>
      <selection activeCell="B1" sqref="B1"/>
      <selection pane="bottomLeft" activeCell="G4" sqref="G4"/>
    </sheetView>
  </sheetViews>
  <sheetFormatPr defaultColWidth="8.85546875" defaultRowHeight="15" x14ac:dyDescent="0.25"/>
  <cols>
    <col min="1" max="1" width="10" style="5" hidden="1" customWidth="1"/>
    <col min="2" max="2" width="6" style="5" customWidth="1"/>
    <col min="3" max="3" width="0" style="5" hidden="1" customWidth="1"/>
    <col min="4" max="4" width="42.140625" style="9" customWidth="1"/>
    <col min="5" max="5" width="34.28515625" style="9" customWidth="1"/>
    <col min="6" max="6" width="4.7109375" style="9" customWidth="1"/>
    <col min="7" max="7" width="9.140625" style="42"/>
    <col min="8" max="8" width="9.140625" style="5"/>
    <col min="9" max="9" width="4.7109375" style="9" customWidth="1"/>
    <col min="10" max="10" width="9.140625" style="5"/>
    <col min="11" max="11" width="4.7109375" style="5" customWidth="1"/>
    <col min="12" max="12" width="9.140625" style="5" customWidth="1"/>
    <col min="13" max="16384" width="8.85546875" style="9"/>
  </cols>
  <sheetData>
    <row r="2" spans="1:12" x14ac:dyDescent="0.25">
      <c r="G2" s="57" t="s">
        <v>0</v>
      </c>
      <c r="H2" s="57"/>
      <c r="J2" s="10" t="s">
        <v>32</v>
      </c>
      <c r="K2" s="10"/>
      <c r="L2" s="10" t="s">
        <v>16</v>
      </c>
    </row>
    <row r="3" spans="1:12" s="39" customFormat="1" x14ac:dyDescent="0.25">
      <c r="A3" s="10" t="s">
        <v>17</v>
      </c>
      <c r="B3" s="10" t="s">
        <v>1</v>
      </c>
      <c r="C3" s="10" t="s">
        <v>2</v>
      </c>
      <c r="D3" s="39" t="s">
        <v>3</v>
      </c>
      <c r="E3" s="39" t="s">
        <v>4</v>
      </c>
      <c r="G3" s="40" t="s">
        <v>31</v>
      </c>
      <c r="H3" s="10" t="s">
        <v>1</v>
      </c>
      <c r="J3" s="10" t="s">
        <v>1</v>
      </c>
      <c r="K3" s="10"/>
      <c r="L3" s="10" t="s">
        <v>1</v>
      </c>
    </row>
    <row r="4" spans="1:12" x14ac:dyDescent="0.25">
      <c r="A4" s="5">
        <v>1</v>
      </c>
      <c r="B4" s="5">
        <v>1</v>
      </c>
      <c r="C4" s="5" t="e">
        <f>VLOOKUP(A4,Finale!$A$4:$E$9,3,FALSE)</f>
        <v>#N/A</v>
      </c>
      <c r="D4" s="41" t="e">
        <f>VLOOKUP(C4,'Resultat prolog'!B:D,2,FALSE)</f>
        <v>#N/A</v>
      </c>
      <c r="E4" s="41" t="e">
        <f>VLOOKUP(C4,'Resultat prolog'!B:D,3,FALSE)</f>
        <v>#N/A</v>
      </c>
      <c r="G4" s="42" t="e">
        <f>VLOOKUP(C4,'Resultat prolog'!B:E,4,FALSE)</f>
        <v>#N/A</v>
      </c>
      <c r="H4" s="5" t="e">
        <f>VLOOKUP(C4,'Resultat prolog'!B:G,5,FALSE)</f>
        <v>#N/A</v>
      </c>
      <c r="J4" s="5" t="e">
        <f>VLOOKUP(C4,'Semi- og plasseringsheat'!C:F,4,FALSE)</f>
        <v>#N/A</v>
      </c>
      <c r="L4" s="5" t="e">
        <f>VLOOKUP(C4,Finale!C:F,4,FALSE)</f>
        <v>#N/A</v>
      </c>
    </row>
    <row r="5" spans="1:12" x14ac:dyDescent="0.25">
      <c r="A5" s="5">
        <v>2</v>
      </c>
      <c r="B5" s="5">
        <v>2</v>
      </c>
      <c r="C5" s="5" t="e">
        <f>VLOOKUP(A5,Finale!$A$4:$E$9,3,FALSE)</f>
        <v>#N/A</v>
      </c>
      <c r="D5" s="41" t="e">
        <f>VLOOKUP(C5,'Resultat prolog'!B:D,2,FALSE)</f>
        <v>#N/A</v>
      </c>
      <c r="E5" s="41" t="e">
        <f>VLOOKUP(C5,'Resultat prolog'!B:D,3,FALSE)</f>
        <v>#N/A</v>
      </c>
      <c r="G5" s="42" t="e">
        <f>VLOOKUP(C5,'Resultat prolog'!B:E,4,FALSE)</f>
        <v>#N/A</v>
      </c>
      <c r="H5" s="5" t="e">
        <f>VLOOKUP(C5,'Resultat prolog'!B:G,5,FALSE)</f>
        <v>#N/A</v>
      </c>
      <c r="J5" s="5" t="e">
        <f>VLOOKUP(C5,'Semi- og plasseringsheat'!C:F,4,FALSE)</f>
        <v>#N/A</v>
      </c>
      <c r="L5" s="5" t="e">
        <f>VLOOKUP(C5,Finale!C:F,4,FALSE)</f>
        <v>#N/A</v>
      </c>
    </row>
    <row r="6" spans="1:12" x14ac:dyDescent="0.25">
      <c r="A6" s="5">
        <v>3</v>
      </c>
      <c r="B6" s="5">
        <v>3</v>
      </c>
      <c r="C6" s="5" t="e">
        <f>VLOOKUP(A6,Finale!$A$4:$E$9,3,FALSE)</f>
        <v>#N/A</v>
      </c>
      <c r="D6" s="41" t="e">
        <f>VLOOKUP(C6,'Resultat prolog'!B:D,2,FALSE)</f>
        <v>#N/A</v>
      </c>
      <c r="E6" s="41" t="e">
        <f>VLOOKUP(C6,'Resultat prolog'!B:D,3,FALSE)</f>
        <v>#N/A</v>
      </c>
      <c r="G6" s="42" t="e">
        <f>VLOOKUP(C6,'Resultat prolog'!B:E,4,FALSE)</f>
        <v>#N/A</v>
      </c>
      <c r="H6" s="5" t="e">
        <f>VLOOKUP(C6,'Resultat prolog'!B:G,5,FALSE)</f>
        <v>#N/A</v>
      </c>
      <c r="J6" s="5" t="e">
        <f>VLOOKUP(C6,'Semi- og plasseringsheat'!C:F,4,FALSE)</f>
        <v>#N/A</v>
      </c>
      <c r="L6" s="5" t="e">
        <f>VLOOKUP(C6,Finale!C:F,4,FALSE)</f>
        <v>#N/A</v>
      </c>
    </row>
    <row r="7" spans="1:12" x14ac:dyDescent="0.25">
      <c r="A7" s="5">
        <v>4</v>
      </c>
      <c r="B7" s="5">
        <v>4</v>
      </c>
      <c r="C7" s="5" t="e">
        <f>VLOOKUP(A7,Finale!$A$4:$E$9,3,FALSE)</f>
        <v>#N/A</v>
      </c>
      <c r="D7" s="41" t="e">
        <f>VLOOKUP(C7,'Resultat prolog'!B:D,2,FALSE)</f>
        <v>#N/A</v>
      </c>
      <c r="E7" s="41" t="e">
        <f>VLOOKUP(C7,'Resultat prolog'!B:D,3,FALSE)</f>
        <v>#N/A</v>
      </c>
      <c r="G7" s="42" t="e">
        <f>VLOOKUP(C7,'Resultat prolog'!B:E,4,FALSE)</f>
        <v>#N/A</v>
      </c>
      <c r="H7" s="5" t="e">
        <f>VLOOKUP(C7,'Resultat prolog'!B:G,5,FALSE)</f>
        <v>#N/A</v>
      </c>
      <c r="J7" s="5" t="e">
        <f>VLOOKUP(C7,'Semi- og plasseringsheat'!C:F,4,FALSE)</f>
        <v>#N/A</v>
      </c>
      <c r="L7" s="5" t="e">
        <f>VLOOKUP(C7,Finale!C:F,4,FALSE)</f>
        <v>#N/A</v>
      </c>
    </row>
    <row r="8" spans="1:12" x14ac:dyDescent="0.25">
      <c r="A8" s="5">
        <v>5</v>
      </c>
      <c r="B8" s="5">
        <v>5</v>
      </c>
      <c r="C8" s="5" t="e">
        <f>VLOOKUP(A8,Finale!$A$4:$E$9,3,FALSE)</f>
        <v>#N/A</v>
      </c>
      <c r="D8" s="41" t="e">
        <f>VLOOKUP(C8,'Resultat prolog'!B:D,2,FALSE)</f>
        <v>#N/A</v>
      </c>
      <c r="E8" s="41" t="e">
        <f>VLOOKUP(C8,'Resultat prolog'!B:D,3,FALSE)</f>
        <v>#N/A</v>
      </c>
      <c r="G8" s="42" t="e">
        <f>VLOOKUP(C8,'Resultat prolog'!B:E,4,FALSE)</f>
        <v>#N/A</v>
      </c>
      <c r="H8" s="5" t="e">
        <f>VLOOKUP(C8,'Resultat prolog'!B:G,5,FALSE)</f>
        <v>#N/A</v>
      </c>
      <c r="J8" s="5" t="e">
        <f>VLOOKUP(C8,'Semi- og plasseringsheat'!C:F,4,FALSE)</f>
        <v>#N/A</v>
      </c>
      <c r="L8" s="5" t="e">
        <f>VLOOKUP(C8,Finale!C:F,4,FALSE)</f>
        <v>#N/A</v>
      </c>
    </row>
    <row r="9" spans="1:12" x14ac:dyDescent="0.25">
      <c r="A9" s="5">
        <v>6</v>
      </c>
      <c r="B9" s="5">
        <v>6</v>
      </c>
      <c r="C9" s="5" t="e">
        <f>VLOOKUP(A9,Finale!$A$4:$E$9,3,FALSE)</f>
        <v>#N/A</v>
      </c>
      <c r="D9" s="41" t="e">
        <f>VLOOKUP(C9,'Resultat prolog'!B:D,2,FALSE)</f>
        <v>#N/A</v>
      </c>
      <c r="E9" s="41" t="e">
        <f>VLOOKUP(C9,'Resultat prolog'!B:D,3,FALSE)</f>
        <v>#N/A</v>
      </c>
      <c r="G9" s="42" t="e">
        <f>VLOOKUP(C9,'Resultat prolog'!B:E,4,FALSE)</f>
        <v>#N/A</v>
      </c>
      <c r="H9" s="5" t="e">
        <f>VLOOKUP(C9,'Resultat prolog'!B:G,5,FALSE)</f>
        <v>#N/A</v>
      </c>
      <c r="J9" s="5" t="e">
        <f>VLOOKUP(C9,'Semi- og plasseringsheat'!C:F,4,FALSE)</f>
        <v>#N/A</v>
      </c>
      <c r="L9" s="5" t="e">
        <f>VLOOKUP(C9,Finale!C:F,4,FALSE)</f>
        <v>#N/A</v>
      </c>
    </row>
    <row r="10" spans="1:12" x14ac:dyDescent="0.25">
      <c r="A10" s="5">
        <v>7</v>
      </c>
      <c r="B10" s="5">
        <v>7</v>
      </c>
      <c r="C10" s="5" t="e">
        <f>VLOOKUP(A10,'Beregning plass 7-12'!$D$13:$G$18,2,FALSE)</f>
        <v>#N/A</v>
      </c>
      <c r="D10" s="41" t="e">
        <f>VLOOKUP(C10,'Resultat prolog'!B:D,2,FALSE)</f>
        <v>#N/A</v>
      </c>
      <c r="E10" s="41" t="e">
        <f>VLOOKUP(C10,'Resultat prolog'!B:D,3,FALSE)</f>
        <v>#N/A</v>
      </c>
      <c r="G10" s="42" t="e">
        <f>VLOOKUP(C10,'Resultat prolog'!B:E,4,FALSE)</f>
        <v>#N/A</v>
      </c>
      <c r="H10" s="5" t="e">
        <f>VLOOKUP(C10,'Resultat prolog'!B:G,5,FALSE)</f>
        <v>#N/A</v>
      </c>
      <c r="J10" s="5" t="e">
        <f>VLOOKUP(C10,'Semi- og plasseringsheat'!C:F,4,FALSE)</f>
        <v>#N/A</v>
      </c>
    </row>
    <row r="11" spans="1:12" x14ac:dyDescent="0.25">
      <c r="A11" s="5">
        <v>8</v>
      </c>
      <c r="B11" s="5">
        <v>8</v>
      </c>
      <c r="C11" s="5" t="e">
        <f>VLOOKUP(A11,'Beregning plass 7-12'!$D$13:$G$18,2,FALSE)</f>
        <v>#N/A</v>
      </c>
      <c r="D11" s="41" t="e">
        <f>VLOOKUP(C11,'Resultat prolog'!B:D,2,FALSE)</f>
        <v>#N/A</v>
      </c>
      <c r="E11" s="41" t="e">
        <f>VLOOKUP(C11,'Resultat prolog'!B:D,3,FALSE)</f>
        <v>#N/A</v>
      </c>
      <c r="G11" s="42" t="e">
        <f>VLOOKUP(C11,'Resultat prolog'!B:E,4,FALSE)</f>
        <v>#N/A</v>
      </c>
      <c r="H11" s="5" t="e">
        <f>VLOOKUP(C11,'Resultat prolog'!B:G,5,FALSE)</f>
        <v>#N/A</v>
      </c>
      <c r="J11" s="5" t="e">
        <f>VLOOKUP(C11,'Semi- og plasseringsheat'!C:F,4,FALSE)</f>
        <v>#N/A</v>
      </c>
    </row>
    <row r="12" spans="1:12" x14ac:dyDescent="0.25">
      <c r="A12" s="5">
        <v>9</v>
      </c>
      <c r="B12" s="5">
        <v>9</v>
      </c>
      <c r="C12" s="5" t="e">
        <f>VLOOKUP(A12,'Beregning plass 7-12'!$D$13:$G$18,2,FALSE)</f>
        <v>#N/A</v>
      </c>
      <c r="D12" s="41" t="e">
        <f>VLOOKUP(C12,'Resultat prolog'!B:D,2,FALSE)</f>
        <v>#N/A</v>
      </c>
      <c r="E12" s="41" t="e">
        <f>VLOOKUP(C12,'Resultat prolog'!B:D,3,FALSE)</f>
        <v>#N/A</v>
      </c>
      <c r="G12" s="42" t="e">
        <f>VLOOKUP(C12,'Resultat prolog'!B:E,4,FALSE)</f>
        <v>#N/A</v>
      </c>
      <c r="H12" s="5" t="e">
        <f>VLOOKUP(C12,'Resultat prolog'!B:G,5,FALSE)</f>
        <v>#N/A</v>
      </c>
      <c r="J12" s="5" t="e">
        <f>VLOOKUP(C12,'Semi- og plasseringsheat'!C:F,4,FALSE)</f>
        <v>#N/A</v>
      </c>
    </row>
    <row r="13" spans="1:12" x14ac:dyDescent="0.25">
      <c r="A13" s="5">
        <v>10</v>
      </c>
      <c r="B13" s="5">
        <v>10</v>
      </c>
      <c r="C13" s="5" t="e">
        <f>VLOOKUP(A13,'Beregning plass 7-12'!$D$13:$G$18,2,FALSE)</f>
        <v>#N/A</v>
      </c>
      <c r="D13" s="41" t="e">
        <f>VLOOKUP(C13,'Resultat prolog'!B:D,2,FALSE)</f>
        <v>#N/A</v>
      </c>
      <c r="E13" s="41" t="e">
        <f>VLOOKUP(C13,'Resultat prolog'!B:D,3,FALSE)</f>
        <v>#N/A</v>
      </c>
      <c r="G13" s="42" t="e">
        <f>VLOOKUP(C13,'Resultat prolog'!B:E,4,FALSE)</f>
        <v>#N/A</v>
      </c>
      <c r="H13" s="5" t="e">
        <f>VLOOKUP(C13,'Resultat prolog'!B:G,5,FALSE)</f>
        <v>#N/A</v>
      </c>
      <c r="J13" s="5" t="e">
        <f>VLOOKUP(C13,'Semi- og plasseringsheat'!C:F,4,FALSE)</f>
        <v>#N/A</v>
      </c>
    </row>
    <row r="14" spans="1:12" x14ac:dyDescent="0.25">
      <c r="A14" s="5">
        <v>11</v>
      </c>
      <c r="B14" s="5">
        <v>11</v>
      </c>
      <c r="C14" s="5" t="e">
        <f>VLOOKUP(A14,'Beregning plass 7-12'!$D$13:$G$18,2,FALSE)</f>
        <v>#N/A</v>
      </c>
      <c r="D14" s="41" t="e">
        <f>VLOOKUP(C14,'Resultat prolog'!B:D,2,FALSE)</f>
        <v>#N/A</v>
      </c>
      <c r="E14" s="41" t="e">
        <f>VLOOKUP(C14,'Resultat prolog'!B:D,3,FALSE)</f>
        <v>#N/A</v>
      </c>
      <c r="G14" s="42" t="e">
        <f>VLOOKUP(C14,'Resultat prolog'!B:E,4,FALSE)</f>
        <v>#N/A</v>
      </c>
      <c r="H14" s="5" t="e">
        <f>VLOOKUP(C14,'Resultat prolog'!B:G,5,FALSE)</f>
        <v>#N/A</v>
      </c>
      <c r="J14" s="5" t="e">
        <f>VLOOKUP(C14,'Semi- og plasseringsheat'!C:F,4,FALSE)</f>
        <v>#N/A</v>
      </c>
    </row>
    <row r="15" spans="1:12" x14ac:dyDescent="0.25">
      <c r="A15" s="5">
        <v>12</v>
      </c>
      <c r="B15" s="5">
        <v>12</v>
      </c>
      <c r="C15" s="5" t="e">
        <f>VLOOKUP(A15,'Beregning plass 7-12'!$D$13:$G$18,2,FALSE)</f>
        <v>#N/A</v>
      </c>
      <c r="D15" s="41" t="e">
        <f>VLOOKUP(C15,'Resultat prolog'!B:D,2,FALSE)</f>
        <v>#N/A</v>
      </c>
      <c r="E15" s="41" t="e">
        <f>VLOOKUP(C15,'Resultat prolog'!B:D,3,FALSE)</f>
        <v>#N/A</v>
      </c>
      <c r="G15" s="42" t="e">
        <f>VLOOKUP(C15,'Resultat prolog'!B:E,4,FALSE)</f>
        <v>#N/A</v>
      </c>
      <c r="H15" s="5" t="e">
        <f>VLOOKUP(C15,'Resultat prolog'!B:G,5,FALSE)</f>
        <v>#N/A</v>
      </c>
      <c r="J15" s="5" t="e">
        <f>VLOOKUP(C15,'Semi- og plasseringsheat'!C:F,4,FALSE)</f>
        <v>#N/A</v>
      </c>
    </row>
    <row r="16" spans="1:12" x14ac:dyDescent="0.25">
      <c r="A16" s="5">
        <v>1</v>
      </c>
      <c r="B16" s="5">
        <v>13</v>
      </c>
      <c r="C16" s="5" t="e">
        <f>VLOOKUP(A16,'Semi- og plasseringsheat'!$A$24:$E$29,3,FALSE)</f>
        <v>#N/A</v>
      </c>
      <c r="D16" s="41" t="e">
        <f>VLOOKUP(C16,'Resultat prolog'!B:D,2,FALSE)</f>
        <v>#N/A</v>
      </c>
      <c r="E16" s="41" t="e">
        <f>VLOOKUP(C16,'Resultat prolog'!B:D,3,FALSE)</f>
        <v>#N/A</v>
      </c>
      <c r="G16" s="42" t="e">
        <f>VLOOKUP(C16,'Resultat prolog'!B:E,4,FALSE)</f>
        <v>#N/A</v>
      </c>
      <c r="H16" s="5" t="e">
        <f>VLOOKUP(C16,'Resultat prolog'!B:G,5,FALSE)</f>
        <v>#N/A</v>
      </c>
      <c r="J16" s="5" t="e">
        <f>VLOOKUP(C16,'Semi- og plasseringsheat'!C:F,4,FALSE)</f>
        <v>#N/A</v>
      </c>
    </row>
    <row r="17" spans="1:10" x14ac:dyDescent="0.25">
      <c r="A17" s="5">
        <v>2</v>
      </c>
      <c r="B17" s="5">
        <v>14</v>
      </c>
      <c r="C17" s="5" t="e">
        <f>VLOOKUP(A17,'Semi- og plasseringsheat'!$A$24:$E$29,3,FALSE)</f>
        <v>#N/A</v>
      </c>
      <c r="D17" s="41" t="e">
        <f>VLOOKUP(C17,'Resultat prolog'!B:D,2,FALSE)</f>
        <v>#N/A</v>
      </c>
      <c r="E17" s="41" t="e">
        <f>VLOOKUP(C17,'Resultat prolog'!B:D,3,FALSE)</f>
        <v>#N/A</v>
      </c>
      <c r="G17" s="42" t="e">
        <f>VLOOKUP(C17,'Resultat prolog'!B:E,4,FALSE)</f>
        <v>#N/A</v>
      </c>
      <c r="H17" s="5" t="e">
        <f>VLOOKUP(C17,'Resultat prolog'!B:G,5,FALSE)</f>
        <v>#N/A</v>
      </c>
      <c r="J17" s="5" t="e">
        <f>VLOOKUP(C17,'Semi- og plasseringsheat'!C:F,4,FALSE)</f>
        <v>#N/A</v>
      </c>
    </row>
    <row r="18" spans="1:10" x14ac:dyDescent="0.25">
      <c r="A18" s="5">
        <v>3</v>
      </c>
      <c r="B18" s="5">
        <v>15</v>
      </c>
      <c r="C18" s="5" t="e">
        <f>VLOOKUP(A18,'Semi- og plasseringsheat'!$A$24:$E$29,3,FALSE)</f>
        <v>#N/A</v>
      </c>
      <c r="D18" s="41" t="e">
        <f>VLOOKUP(C18,'Resultat prolog'!B:D,2,FALSE)</f>
        <v>#N/A</v>
      </c>
      <c r="E18" s="41" t="e">
        <f>VLOOKUP(C18,'Resultat prolog'!B:D,3,FALSE)</f>
        <v>#N/A</v>
      </c>
      <c r="G18" s="42" t="e">
        <f>VLOOKUP(C18,'Resultat prolog'!B:E,4,FALSE)</f>
        <v>#N/A</v>
      </c>
      <c r="H18" s="5" t="e">
        <f>VLOOKUP(C18,'Resultat prolog'!B:G,5,FALSE)</f>
        <v>#N/A</v>
      </c>
      <c r="J18" s="5" t="e">
        <f>VLOOKUP(C18,'Semi- og plasseringsheat'!C:F,4,FALSE)</f>
        <v>#N/A</v>
      </c>
    </row>
    <row r="19" spans="1:10" x14ac:dyDescent="0.25">
      <c r="A19" s="5">
        <v>4</v>
      </c>
      <c r="B19" s="5">
        <v>16</v>
      </c>
      <c r="C19" s="5" t="e">
        <f>VLOOKUP(A19,'Semi- og plasseringsheat'!$A$24:$E$29,3,FALSE)</f>
        <v>#N/A</v>
      </c>
      <c r="D19" s="41" t="e">
        <f>VLOOKUP(C19,'Resultat prolog'!B:D,2,FALSE)</f>
        <v>#N/A</v>
      </c>
      <c r="E19" s="41" t="e">
        <f>VLOOKUP(C19,'Resultat prolog'!B:D,3,FALSE)</f>
        <v>#N/A</v>
      </c>
      <c r="G19" s="42" t="e">
        <f>VLOOKUP(C19,'Resultat prolog'!B:E,4,FALSE)</f>
        <v>#N/A</v>
      </c>
      <c r="H19" s="5" t="e">
        <f>VLOOKUP(C19,'Resultat prolog'!B:G,5,FALSE)</f>
        <v>#N/A</v>
      </c>
      <c r="J19" s="5" t="e">
        <f>VLOOKUP(C19,'Semi- og plasseringsheat'!C:F,4,FALSE)</f>
        <v>#N/A</v>
      </c>
    </row>
    <row r="20" spans="1:10" x14ac:dyDescent="0.25">
      <c r="A20" s="5">
        <v>5</v>
      </c>
      <c r="B20" s="5">
        <v>17</v>
      </c>
      <c r="C20" s="5" t="e">
        <f>VLOOKUP(A20,'Semi- og plasseringsheat'!$A$24:$E$29,3,FALSE)</f>
        <v>#N/A</v>
      </c>
      <c r="D20" s="41" t="e">
        <f>VLOOKUP(C20,'Resultat prolog'!B:D,2,FALSE)</f>
        <v>#N/A</v>
      </c>
      <c r="E20" s="41" t="e">
        <f>VLOOKUP(C20,'Resultat prolog'!B:D,3,FALSE)</f>
        <v>#N/A</v>
      </c>
      <c r="G20" s="42" t="e">
        <f>VLOOKUP(C20,'Resultat prolog'!B:E,4,FALSE)</f>
        <v>#N/A</v>
      </c>
      <c r="H20" s="5" t="e">
        <f>VLOOKUP(C20,'Resultat prolog'!B:G,5,FALSE)</f>
        <v>#N/A</v>
      </c>
      <c r="J20" s="5" t="e">
        <f>VLOOKUP(C20,'Semi- og plasseringsheat'!C:F,4,FALSE)</f>
        <v>#N/A</v>
      </c>
    </row>
    <row r="21" spans="1:10" x14ac:dyDescent="0.25">
      <c r="A21" s="5">
        <v>6</v>
      </c>
      <c r="B21" s="5">
        <v>18</v>
      </c>
      <c r="C21" s="5" t="e">
        <f>VLOOKUP(A21,'Semi- og plasseringsheat'!$A$24:$E$29,3,FALSE)</f>
        <v>#N/A</v>
      </c>
      <c r="D21" s="41" t="e">
        <f>VLOOKUP(C21,'Resultat prolog'!B:D,2,FALSE)</f>
        <v>#N/A</v>
      </c>
      <c r="E21" s="41" t="e">
        <f>VLOOKUP(C21,'Resultat prolog'!B:D,3,FALSE)</f>
        <v>#N/A</v>
      </c>
      <c r="G21" s="42" t="e">
        <f>VLOOKUP(C21,'Resultat prolog'!B:E,4,FALSE)</f>
        <v>#N/A</v>
      </c>
      <c r="H21" s="5" t="e">
        <f>VLOOKUP(C21,'Resultat prolog'!B:G,5,FALSE)</f>
        <v>#N/A</v>
      </c>
      <c r="J21" s="5" t="e">
        <f>VLOOKUP(C21,'Semi- og plasseringsheat'!C:F,4,FALSE)</f>
        <v>#N/A</v>
      </c>
    </row>
    <row r="22" spans="1:10" x14ac:dyDescent="0.25">
      <c r="A22" s="5">
        <v>1</v>
      </c>
      <c r="B22" s="5">
        <v>19</v>
      </c>
      <c r="C22" s="5" t="e">
        <f>VLOOKUP(A22,'Semi- og plasseringsheat'!$A$34:$E$39,3,FALSE)</f>
        <v>#N/A</v>
      </c>
      <c r="D22" s="41" t="e">
        <f>VLOOKUP(C22,'Resultat prolog'!B:D,2,FALSE)</f>
        <v>#N/A</v>
      </c>
      <c r="E22" s="41" t="e">
        <f>VLOOKUP(C22,'Resultat prolog'!B:D,3,FALSE)</f>
        <v>#N/A</v>
      </c>
      <c r="G22" s="42" t="e">
        <f>VLOOKUP(C22,'Resultat prolog'!B:E,4,FALSE)</f>
        <v>#N/A</v>
      </c>
      <c r="H22" s="5" t="e">
        <f>VLOOKUP(C22,'Resultat prolog'!B:G,5,FALSE)</f>
        <v>#N/A</v>
      </c>
      <c r="J22" s="5" t="e">
        <f>VLOOKUP(C22,'Semi- og plasseringsheat'!C:F,4,FALSE)</f>
        <v>#N/A</v>
      </c>
    </row>
    <row r="23" spans="1:10" x14ac:dyDescent="0.25">
      <c r="A23" s="5">
        <v>2</v>
      </c>
      <c r="B23" s="5">
        <v>20</v>
      </c>
      <c r="C23" s="5" t="e">
        <f>VLOOKUP(A23,'Semi- og plasseringsheat'!$A$34:$E$39,3,FALSE)</f>
        <v>#N/A</v>
      </c>
      <c r="D23" s="41" t="e">
        <f>VLOOKUP(C23,'Resultat prolog'!B:D,2,FALSE)</f>
        <v>#N/A</v>
      </c>
      <c r="E23" s="41" t="e">
        <f>VLOOKUP(C23,'Resultat prolog'!B:D,3,FALSE)</f>
        <v>#N/A</v>
      </c>
      <c r="G23" s="42" t="e">
        <f>VLOOKUP(C23,'Resultat prolog'!B:E,4,FALSE)</f>
        <v>#N/A</v>
      </c>
      <c r="H23" s="5" t="e">
        <f>VLOOKUP(C23,'Resultat prolog'!B:G,5,FALSE)</f>
        <v>#N/A</v>
      </c>
      <c r="J23" s="5" t="e">
        <f>VLOOKUP(C23,'Semi- og plasseringsheat'!C:F,4,FALSE)</f>
        <v>#N/A</v>
      </c>
    </row>
    <row r="24" spans="1:10" x14ac:dyDescent="0.25">
      <c r="A24" s="5">
        <v>3</v>
      </c>
      <c r="B24" s="5">
        <v>21</v>
      </c>
      <c r="C24" s="5" t="e">
        <f>VLOOKUP(A24,'Semi- og plasseringsheat'!$A$34:$E$39,3,FALSE)</f>
        <v>#N/A</v>
      </c>
      <c r="D24" s="41" t="e">
        <f>VLOOKUP(C24,'Resultat prolog'!B:D,2,FALSE)</f>
        <v>#N/A</v>
      </c>
      <c r="E24" s="41" t="e">
        <f>VLOOKUP(C24,'Resultat prolog'!B:D,3,FALSE)</f>
        <v>#N/A</v>
      </c>
      <c r="G24" s="42" t="e">
        <f>VLOOKUP(C24,'Resultat prolog'!B:E,4,FALSE)</f>
        <v>#N/A</v>
      </c>
      <c r="H24" s="5" t="e">
        <f>VLOOKUP(C24,'Resultat prolog'!B:G,5,FALSE)</f>
        <v>#N/A</v>
      </c>
      <c r="J24" s="5" t="e">
        <f>VLOOKUP(C24,'Semi- og plasseringsheat'!C:F,4,FALSE)</f>
        <v>#N/A</v>
      </c>
    </row>
    <row r="25" spans="1:10" x14ac:dyDescent="0.25">
      <c r="A25" s="5">
        <v>4</v>
      </c>
      <c r="B25" s="5">
        <v>22</v>
      </c>
      <c r="C25" s="5" t="e">
        <f>VLOOKUP(A25,'Semi- og plasseringsheat'!$A$34:$E$39,3,FALSE)</f>
        <v>#N/A</v>
      </c>
      <c r="D25" s="41" t="e">
        <f>VLOOKUP(C25,'Resultat prolog'!B:D,2,FALSE)</f>
        <v>#N/A</v>
      </c>
      <c r="E25" s="41" t="e">
        <f>VLOOKUP(C25,'Resultat prolog'!B:D,3,FALSE)</f>
        <v>#N/A</v>
      </c>
      <c r="G25" s="42" t="e">
        <f>VLOOKUP(C25,'Resultat prolog'!B:E,4,FALSE)</f>
        <v>#N/A</v>
      </c>
      <c r="H25" s="5" t="e">
        <f>VLOOKUP(C25,'Resultat prolog'!B:G,5,FALSE)</f>
        <v>#N/A</v>
      </c>
      <c r="J25" s="5" t="e">
        <f>VLOOKUP(C25,'Semi- og plasseringsheat'!C:F,4,FALSE)</f>
        <v>#N/A</v>
      </c>
    </row>
    <row r="26" spans="1:10" x14ac:dyDescent="0.25">
      <c r="A26" s="5">
        <v>5</v>
      </c>
      <c r="B26" s="5">
        <v>23</v>
      </c>
      <c r="C26" s="5" t="e">
        <f>VLOOKUP(A26,'Semi- og plasseringsheat'!$A$34:$E$39,3,FALSE)</f>
        <v>#N/A</v>
      </c>
      <c r="D26" s="41" t="e">
        <f>VLOOKUP(C26,'Resultat prolog'!B:D,2,FALSE)</f>
        <v>#N/A</v>
      </c>
      <c r="E26" s="41" t="e">
        <f>VLOOKUP(C26,'Resultat prolog'!B:D,3,FALSE)</f>
        <v>#N/A</v>
      </c>
      <c r="G26" s="42" t="e">
        <f>VLOOKUP(C26,'Resultat prolog'!B:E,4,FALSE)</f>
        <v>#N/A</v>
      </c>
      <c r="H26" s="5" t="e">
        <f>VLOOKUP(C26,'Resultat prolog'!B:G,5,FALSE)</f>
        <v>#N/A</v>
      </c>
      <c r="J26" s="5" t="e">
        <f>VLOOKUP(C26,'Semi- og plasseringsheat'!C:F,4,FALSE)</f>
        <v>#N/A</v>
      </c>
    </row>
    <row r="27" spans="1:10" x14ac:dyDescent="0.25">
      <c r="A27" s="5">
        <v>6</v>
      </c>
      <c r="B27" s="5">
        <v>24</v>
      </c>
      <c r="C27" s="5" t="e">
        <f>VLOOKUP(A27,'Semi- og plasseringsheat'!$A$34:$E$39,3,FALSE)</f>
        <v>#N/A</v>
      </c>
      <c r="D27" s="41" t="e">
        <f>VLOOKUP(C27,'Resultat prolog'!B:D,2,FALSE)</f>
        <v>#N/A</v>
      </c>
      <c r="E27" s="41" t="e">
        <f>VLOOKUP(C27,'Resultat prolog'!B:D,3,FALSE)</f>
        <v>#N/A</v>
      </c>
      <c r="G27" s="42" t="e">
        <f>VLOOKUP(C27,'Resultat prolog'!B:E,4,FALSE)</f>
        <v>#N/A</v>
      </c>
      <c r="H27" s="5" t="e">
        <f>VLOOKUP(C27,'Resultat prolog'!B:G,5,FALSE)</f>
        <v>#N/A</v>
      </c>
      <c r="J27" s="5" t="e">
        <f>VLOOKUP(C27,'Semi- og plasseringsheat'!C:F,4,FALSE)</f>
        <v>#N/A</v>
      </c>
    </row>
    <row r="28" spans="1:10" x14ac:dyDescent="0.25">
      <c r="A28" s="5">
        <v>1</v>
      </c>
      <c r="B28" s="5">
        <v>25</v>
      </c>
      <c r="C28" s="5" t="e">
        <f>VLOOKUP(A28,'Semi- og plasseringsheat'!$A$44:$E$49,3,FALSE)</f>
        <v>#N/A</v>
      </c>
      <c r="D28" s="41" t="e">
        <f>VLOOKUP(C28,'Resultat prolog'!B:D,2,FALSE)</f>
        <v>#N/A</v>
      </c>
      <c r="E28" s="41" t="e">
        <f>VLOOKUP(C28,'Resultat prolog'!B:D,3,FALSE)</f>
        <v>#N/A</v>
      </c>
      <c r="G28" s="42" t="e">
        <f>VLOOKUP(C28,'Resultat prolog'!B:E,4,FALSE)</f>
        <v>#N/A</v>
      </c>
      <c r="H28" s="5" t="e">
        <f>VLOOKUP(C28,'Resultat prolog'!B:G,5,FALSE)</f>
        <v>#N/A</v>
      </c>
      <c r="J28" s="5" t="e">
        <f>VLOOKUP(C28,'Semi- og plasseringsheat'!C:F,4,FALSE)</f>
        <v>#N/A</v>
      </c>
    </row>
    <row r="29" spans="1:10" x14ac:dyDescent="0.25">
      <c r="A29" s="5">
        <v>2</v>
      </c>
      <c r="B29" s="5">
        <v>26</v>
      </c>
      <c r="C29" s="5" t="e">
        <f>VLOOKUP(A29,'Semi- og plasseringsheat'!$A$44:$E$49,3,FALSE)</f>
        <v>#N/A</v>
      </c>
      <c r="D29" s="41" t="e">
        <f>VLOOKUP(C29,'Resultat prolog'!B:D,2,FALSE)</f>
        <v>#N/A</v>
      </c>
      <c r="E29" s="41" t="e">
        <f>VLOOKUP(C29,'Resultat prolog'!B:D,3,FALSE)</f>
        <v>#N/A</v>
      </c>
      <c r="G29" s="42" t="e">
        <f>VLOOKUP(C29,'Resultat prolog'!B:E,4,FALSE)</f>
        <v>#N/A</v>
      </c>
      <c r="H29" s="5" t="e">
        <f>VLOOKUP(C29,'Resultat prolog'!B:G,5,FALSE)</f>
        <v>#N/A</v>
      </c>
      <c r="J29" s="5" t="e">
        <f>VLOOKUP(C29,'Semi- og plasseringsheat'!C:F,4,FALSE)</f>
        <v>#N/A</v>
      </c>
    </row>
    <row r="30" spans="1:10" x14ac:dyDescent="0.25">
      <c r="A30" s="5">
        <v>3</v>
      </c>
      <c r="B30" s="5">
        <v>27</v>
      </c>
      <c r="C30" s="5" t="e">
        <f>VLOOKUP(A30,'Semi- og plasseringsheat'!$A$44:$E$49,3,FALSE)</f>
        <v>#N/A</v>
      </c>
      <c r="D30" s="41" t="e">
        <f>VLOOKUP(C30,'Resultat prolog'!B:D,2,FALSE)</f>
        <v>#N/A</v>
      </c>
      <c r="E30" s="41" t="e">
        <f>VLOOKUP(C30,'Resultat prolog'!B:D,3,FALSE)</f>
        <v>#N/A</v>
      </c>
      <c r="G30" s="42" t="e">
        <f>VLOOKUP(C30,'Resultat prolog'!B:E,4,FALSE)</f>
        <v>#N/A</v>
      </c>
      <c r="H30" s="5" t="e">
        <f>VLOOKUP(C30,'Resultat prolog'!B:G,5,FALSE)</f>
        <v>#N/A</v>
      </c>
      <c r="J30" s="5" t="e">
        <f>VLOOKUP(C30,'Semi- og plasseringsheat'!C:F,4,FALSE)</f>
        <v>#N/A</v>
      </c>
    </row>
    <row r="31" spans="1:10" x14ac:dyDescent="0.25">
      <c r="A31" s="5">
        <v>4</v>
      </c>
      <c r="B31" s="5">
        <v>28</v>
      </c>
      <c r="C31" s="5" t="e">
        <f>VLOOKUP(A31,'Semi- og plasseringsheat'!$A$44:$E$49,3,FALSE)</f>
        <v>#N/A</v>
      </c>
      <c r="D31" s="41" t="e">
        <f>VLOOKUP(C31,'Resultat prolog'!B:D,2,FALSE)</f>
        <v>#N/A</v>
      </c>
      <c r="E31" s="41" t="e">
        <f>VLOOKUP(C31,'Resultat prolog'!B:D,3,FALSE)</f>
        <v>#N/A</v>
      </c>
      <c r="G31" s="42" t="e">
        <f>VLOOKUP(C31,'Resultat prolog'!B:E,4,FALSE)</f>
        <v>#N/A</v>
      </c>
      <c r="H31" s="5" t="e">
        <f>VLOOKUP(C31,'Resultat prolog'!B:G,5,FALSE)</f>
        <v>#N/A</v>
      </c>
      <c r="J31" s="5" t="e">
        <f>VLOOKUP(C31,'Semi- og plasseringsheat'!C:F,4,FALSE)</f>
        <v>#N/A</v>
      </c>
    </row>
    <row r="32" spans="1:10" x14ac:dyDescent="0.25">
      <c r="A32" s="5">
        <v>5</v>
      </c>
      <c r="B32" s="5">
        <v>29</v>
      </c>
      <c r="C32" s="5" t="e">
        <f>VLOOKUP(A32,'Semi- og plasseringsheat'!$A$44:$E$49,3,FALSE)</f>
        <v>#N/A</v>
      </c>
      <c r="D32" s="41" t="e">
        <f>VLOOKUP(C32,'Resultat prolog'!B:D,2,FALSE)</f>
        <v>#N/A</v>
      </c>
      <c r="E32" s="41" t="e">
        <f>VLOOKUP(C32,'Resultat prolog'!B:D,3,FALSE)</f>
        <v>#N/A</v>
      </c>
      <c r="G32" s="42" t="e">
        <f>VLOOKUP(C32,'Resultat prolog'!B:E,4,FALSE)</f>
        <v>#N/A</v>
      </c>
      <c r="H32" s="5" t="e">
        <f>VLOOKUP(C32,'Resultat prolog'!B:G,5,FALSE)</f>
        <v>#N/A</v>
      </c>
      <c r="J32" s="5" t="e">
        <f>VLOOKUP(C32,'Semi- og plasseringsheat'!C:F,4,FALSE)</f>
        <v>#N/A</v>
      </c>
    </row>
    <row r="33" spans="1:10" x14ac:dyDescent="0.25">
      <c r="A33" s="5">
        <v>6</v>
      </c>
      <c r="B33" s="5">
        <v>30</v>
      </c>
      <c r="C33" s="5" t="e">
        <f>VLOOKUP(A33,'Semi- og plasseringsheat'!$A$44:$E$49,3,FALSE)</f>
        <v>#N/A</v>
      </c>
      <c r="D33" s="41" t="e">
        <f>VLOOKUP(C33,'Resultat prolog'!B:D,2,FALSE)</f>
        <v>#N/A</v>
      </c>
      <c r="E33" s="41" t="e">
        <f>VLOOKUP(C33,'Resultat prolog'!B:D,3,FALSE)</f>
        <v>#N/A</v>
      </c>
      <c r="G33" s="42" t="e">
        <f>VLOOKUP(C33,'Resultat prolog'!B:E,4,FALSE)</f>
        <v>#N/A</v>
      </c>
      <c r="H33" s="5" t="e">
        <f>VLOOKUP(C33,'Resultat prolog'!B:G,5,FALSE)</f>
        <v>#N/A</v>
      </c>
      <c r="J33" s="5" t="e">
        <f>VLOOKUP(C33,'Semi- og plasseringsheat'!C:F,4,FALSE)</f>
        <v>#N/A</v>
      </c>
    </row>
    <row r="34" spans="1:10" x14ac:dyDescent="0.25">
      <c r="A34" s="5">
        <v>1</v>
      </c>
      <c r="B34" s="5">
        <v>31</v>
      </c>
      <c r="C34" s="5" t="e">
        <f>VLOOKUP(A34,'Semi- og plasseringsheat'!$A$54:$E$59,3,FALSE)</f>
        <v>#N/A</v>
      </c>
      <c r="D34" s="41" t="e">
        <f>VLOOKUP(C34,'Resultat prolog'!B:D,2,FALSE)</f>
        <v>#N/A</v>
      </c>
      <c r="E34" s="41" t="e">
        <f>VLOOKUP(C34,'Resultat prolog'!B:D,3,FALSE)</f>
        <v>#N/A</v>
      </c>
      <c r="G34" s="42" t="e">
        <f>VLOOKUP(C34,'Resultat prolog'!B:E,4,FALSE)</f>
        <v>#N/A</v>
      </c>
      <c r="H34" s="5" t="e">
        <f>VLOOKUP(C34,'Resultat prolog'!B:G,5,FALSE)</f>
        <v>#N/A</v>
      </c>
      <c r="J34" s="5" t="e">
        <f>VLOOKUP(C34,'Semi- og plasseringsheat'!C:F,4,FALSE)</f>
        <v>#N/A</v>
      </c>
    </row>
    <row r="35" spans="1:10" x14ac:dyDescent="0.25">
      <c r="A35" s="5">
        <v>2</v>
      </c>
      <c r="B35" s="5">
        <v>32</v>
      </c>
      <c r="C35" s="5" t="e">
        <f>VLOOKUP(A35,'Semi- og plasseringsheat'!$A$54:$E$59,3,FALSE)</f>
        <v>#N/A</v>
      </c>
      <c r="D35" s="41" t="e">
        <f>VLOOKUP(C35,'Resultat prolog'!B:D,2,FALSE)</f>
        <v>#N/A</v>
      </c>
      <c r="E35" s="41" t="e">
        <f>VLOOKUP(C35,'Resultat prolog'!B:D,3,FALSE)</f>
        <v>#N/A</v>
      </c>
      <c r="G35" s="42" t="e">
        <f>VLOOKUP(C35,'Resultat prolog'!B:E,4,FALSE)</f>
        <v>#N/A</v>
      </c>
      <c r="H35" s="5" t="e">
        <f>VLOOKUP(C35,'Resultat prolog'!B:G,5,FALSE)</f>
        <v>#N/A</v>
      </c>
      <c r="J35" s="5" t="e">
        <f>VLOOKUP(C35,'Semi- og plasseringsheat'!C:F,4,FALSE)</f>
        <v>#N/A</v>
      </c>
    </row>
    <row r="36" spans="1:10" x14ac:dyDescent="0.25">
      <c r="A36" s="5">
        <v>3</v>
      </c>
      <c r="B36" s="5">
        <v>33</v>
      </c>
      <c r="C36" s="5" t="e">
        <f>VLOOKUP(A36,'Semi- og plasseringsheat'!$A$54:$E$59,3,FALSE)</f>
        <v>#N/A</v>
      </c>
      <c r="D36" s="41" t="e">
        <f>VLOOKUP(C36,'Resultat prolog'!B:D,2,FALSE)</f>
        <v>#N/A</v>
      </c>
      <c r="E36" s="41" t="e">
        <f>VLOOKUP(C36,'Resultat prolog'!B:D,3,FALSE)</f>
        <v>#N/A</v>
      </c>
      <c r="G36" s="42" t="e">
        <f>VLOOKUP(C36,'Resultat prolog'!B:E,4,FALSE)</f>
        <v>#N/A</v>
      </c>
      <c r="H36" s="5" t="e">
        <f>VLOOKUP(C36,'Resultat prolog'!B:G,5,FALSE)</f>
        <v>#N/A</v>
      </c>
      <c r="J36" s="5" t="e">
        <f>VLOOKUP(C36,'Semi- og plasseringsheat'!C:F,4,FALSE)</f>
        <v>#N/A</v>
      </c>
    </row>
    <row r="37" spans="1:10" x14ac:dyDescent="0.25">
      <c r="A37" s="5">
        <v>4</v>
      </c>
      <c r="B37" s="5">
        <v>34</v>
      </c>
      <c r="C37" s="5" t="e">
        <f>VLOOKUP(A37,'Semi- og plasseringsheat'!$A$54:$E$59,3,FALSE)</f>
        <v>#N/A</v>
      </c>
      <c r="D37" s="41" t="e">
        <f>VLOOKUP(C37,'Resultat prolog'!B:D,2,FALSE)</f>
        <v>#N/A</v>
      </c>
      <c r="E37" s="41" t="e">
        <f>VLOOKUP(C37,'Resultat prolog'!B:D,3,FALSE)</f>
        <v>#N/A</v>
      </c>
      <c r="G37" s="42" t="e">
        <f>VLOOKUP(C37,'Resultat prolog'!B:E,4,FALSE)</f>
        <v>#N/A</v>
      </c>
      <c r="H37" s="5" t="e">
        <f>VLOOKUP(C37,'Resultat prolog'!B:G,5,FALSE)</f>
        <v>#N/A</v>
      </c>
      <c r="J37" s="5" t="e">
        <f>VLOOKUP(C37,'Semi- og plasseringsheat'!C:F,4,FALSE)</f>
        <v>#N/A</v>
      </c>
    </row>
    <row r="38" spans="1:10" x14ac:dyDescent="0.25">
      <c r="A38" s="5">
        <v>5</v>
      </c>
      <c r="B38" s="5">
        <v>35</v>
      </c>
      <c r="C38" s="5" t="e">
        <f>VLOOKUP(A38,'Semi- og plasseringsheat'!$A$54:$E$59,3,FALSE)</f>
        <v>#N/A</v>
      </c>
      <c r="D38" s="41" t="e">
        <f>VLOOKUP(C38,'Resultat prolog'!B:D,2,FALSE)</f>
        <v>#N/A</v>
      </c>
      <c r="E38" s="41" t="e">
        <f>VLOOKUP(C38,'Resultat prolog'!B:D,3,FALSE)</f>
        <v>#N/A</v>
      </c>
      <c r="G38" s="42" t="e">
        <f>VLOOKUP(C38,'Resultat prolog'!B:E,4,FALSE)</f>
        <v>#N/A</v>
      </c>
      <c r="H38" s="5" t="e">
        <f>VLOOKUP(C38,'Resultat prolog'!B:G,5,FALSE)</f>
        <v>#N/A</v>
      </c>
      <c r="J38" s="5" t="e">
        <f>VLOOKUP(C38,'Semi- og plasseringsheat'!C:F,4,FALSE)</f>
        <v>#N/A</v>
      </c>
    </row>
    <row r="39" spans="1:10" x14ac:dyDescent="0.25">
      <c r="A39" s="5">
        <v>6</v>
      </c>
      <c r="B39" s="5">
        <v>36</v>
      </c>
      <c r="C39" s="5" t="e">
        <f>VLOOKUP(A39,'Semi- og plasseringsheat'!$A$54:$E$59,3,FALSE)</f>
        <v>#N/A</v>
      </c>
      <c r="D39" s="41" t="e">
        <f>VLOOKUP(C39,'Resultat prolog'!B:D,2,FALSE)</f>
        <v>#N/A</v>
      </c>
      <c r="E39" s="41" t="e">
        <f>VLOOKUP(C39,'Resultat prolog'!B:D,3,FALSE)</f>
        <v>#N/A</v>
      </c>
      <c r="G39" s="42" t="e">
        <f>VLOOKUP(C39,'Resultat prolog'!B:E,4,FALSE)</f>
        <v>#N/A</v>
      </c>
      <c r="H39" s="5" t="e">
        <f>VLOOKUP(C39,'Resultat prolog'!B:G,5,FALSE)</f>
        <v>#N/A</v>
      </c>
      <c r="J39" s="5" t="e">
        <f>VLOOKUP(C39,'Semi- og plasseringsheat'!C:F,4,FALSE)</f>
        <v>#N/A</v>
      </c>
    </row>
    <row r="40" spans="1:10" x14ac:dyDescent="0.25">
      <c r="A40" s="5">
        <v>1</v>
      </c>
      <c r="B40" s="5">
        <v>37</v>
      </c>
      <c r="C40" s="5" t="e">
        <f>VLOOKUP(A40,'Semi- og plasseringsheat'!$A$64:$E$69,3,FALSE)</f>
        <v>#N/A</v>
      </c>
      <c r="D40" s="41" t="e">
        <f>VLOOKUP(C40,'Resultat prolog'!B:D,2,FALSE)</f>
        <v>#N/A</v>
      </c>
      <c r="E40" s="41" t="e">
        <f>VLOOKUP(C40,'Resultat prolog'!B:D,3,FALSE)</f>
        <v>#N/A</v>
      </c>
      <c r="G40" s="42" t="e">
        <f>VLOOKUP(C40,'Resultat prolog'!B:E,4,FALSE)</f>
        <v>#N/A</v>
      </c>
      <c r="H40" s="5" t="e">
        <f>VLOOKUP(C40,'Resultat prolog'!B:G,5,FALSE)</f>
        <v>#N/A</v>
      </c>
      <c r="J40" s="5" t="e">
        <f>VLOOKUP(C40,'Semi- og plasseringsheat'!C:F,4,FALSE)</f>
        <v>#N/A</v>
      </c>
    </row>
    <row r="41" spans="1:10" x14ac:dyDescent="0.25">
      <c r="A41" s="5">
        <v>2</v>
      </c>
      <c r="B41" s="5">
        <v>38</v>
      </c>
      <c r="C41" s="5" t="e">
        <f>VLOOKUP(A41,'Semi- og plasseringsheat'!$A$64:$E$69,3,FALSE)</f>
        <v>#N/A</v>
      </c>
      <c r="D41" s="41" t="e">
        <f>VLOOKUP(C41,'Resultat prolog'!B:D,2,FALSE)</f>
        <v>#N/A</v>
      </c>
      <c r="E41" s="41" t="e">
        <f>VLOOKUP(C41,'Resultat prolog'!B:D,3,FALSE)</f>
        <v>#N/A</v>
      </c>
      <c r="G41" s="42" t="e">
        <f>VLOOKUP(C41,'Resultat prolog'!B:E,4,FALSE)</f>
        <v>#N/A</v>
      </c>
      <c r="H41" s="5" t="e">
        <f>VLOOKUP(C41,'Resultat prolog'!B:G,5,FALSE)</f>
        <v>#N/A</v>
      </c>
      <c r="J41" s="5" t="e">
        <f>VLOOKUP(C41,'Semi- og plasseringsheat'!C:F,4,FALSE)</f>
        <v>#N/A</v>
      </c>
    </row>
    <row r="42" spans="1:10" x14ac:dyDescent="0.25">
      <c r="A42" s="5">
        <v>3</v>
      </c>
      <c r="B42" s="5">
        <v>39</v>
      </c>
      <c r="C42" s="5" t="e">
        <f>VLOOKUP(A42,'Semi- og plasseringsheat'!$A$64:$E$69,3,FALSE)</f>
        <v>#N/A</v>
      </c>
      <c r="D42" s="41" t="e">
        <f>VLOOKUP(C42,'Resultat prolog'!B:D,2,FALSE)</f>
        <v>#N/A</v>
      </c>
      <c r="E42" s="41" t="e">
        <f>VLOOKUP(C42,'Resultat prolog'!B:D,3,FALSE)</f>
        <v>#N/A</v>
      </c>
      <c r="G42" s="42" t="e">
        <f>VLOOKUP(C42,'Resultat prolog'!B:E,4,FALSE)</f>
        <v>#N/A</v>
      </c>
      <c r="H42" s="5" t="e">
        <f>VLOOKUP(C42,'Resultat prolog'!B:G,5,FALSE)</f>
        <v>#N/A</v>
      </c>
      <c r="J42" s="5" t="e">
        <f>VLOOKUP(C42,'Semi- og plasseringsheat'!C:F,4,FALSE)</f>
        <v>#N/A</v>
      </c>
    </row>
    <row r="43" spans="1:10" x14ac:dyDescent="0.25">
      <c r="A43" s="5">
        <v>4</v>
      </c>
      <c r="B43" s="5">
        <v>40</v>
      </c>
      <c r="C43" s="5" t="e">
        <f>VLOOKUP(A43,'Semi- og plasseringsheat'!$A$64:$E$69,3,FALSE)</f>
        <v>#N/A</v>
      </c>
      <c r="D43" s="41" t="e">
        <f>VLOOKUP(C43,'Resultat prolog'!B:D,2,FALSE)</f>
        <v>#N/A</v>
      </c>
      <c r="E43" s="41" t="e">
        <f>VLOOKUP(C43,'Resultat prolog'!B:D,3,FALSE)</f>
        <v>#N/A</v>
      </c>
      <c r="G43" s="42" t="e">
        <f>VLOOKUP(C43,'Resultat prolog'!B:E,4,FALSE)</f>
        <v>#N/A</v>
      </c>
      <c r="H43" s="5" t="e">
        <f>VLOOKUP(C43,'Resultat prolog'!B:G,5,FALSE)</f>
        <v>#N/A</v>
      </c>
      <c r="J43" s="5" t="e">
        <f>VLOOKUP(C43,'Semi- og plasseringsheat'!C:F,4,FALSE)</f>
        <v>#N/A</v>
      </c>
    </row>
    <row r="44" spans="1:10" x14ac:dyDescent="0.25">
      <c r="A44" s="5">
        <v>5</v>
      </c>
      <c r="B44" s="5">
        <v>41</v>
      </c>
      <c r="C44" s="5" t="e">
        <f>VLOOKUP(A44,'Semi- og plasseringsheat'!$A$64:$E$69,3,FALSE)</f>
        <v>#N/A</v>
      </c>
      <c r="D44" s="41" t="e">
        <f>VLOOKUP(C44,'Resultat prolog'!B:D,2,FALSE)</f>
        <v>#N/A</v>
      </c>
      <c r="E44" s="41" t="e">
        <f>VLOOKUP(C44,'Resultat prolog'!B:D,3,FALSE)</f>
        <v>#N/A</v>
      </c>
      <c r="G44" s="42" t="e">
        <f>VLOOKUP(C44,'Resultat prolog'!B:E,4,FALSE)</f>
        <v>#N/A</v>
      </c>
      <c r="H44" s="5" t="e">
        <f>VLOOKUP(C44,'Resultat prolog'!B:G,5,FALSE)</f>
        <v>#N/A</v>
      </c>
      <c r="J44" s="5" t="e">
        <f>VLOOKUP(C44,'Semi- og plasseringsheat'!C:F,4,FALSE)</f>
        <v>#N/A</v>
      </c>
    </row>
    <row r="45" spans="1:10" x14ac:dyDescent="0.25">
      <c r="A45" s="5">
        <v>6</v>
      </c>
      <c r="B45" s="5">
        <v>42</v>
      </c>
      <c r="C45" s="5" t="e">
        <f>VLOOKUP(A45,'Semi- og plasseringsheat'!$A$64:$E$69,3,FALSE)</f>
        <v>#N/A</v>
      </c>
      <c r="D45" s="41" t="e">
        <f>VLOOKUP(C45,'Resultat prolog'!B:D,2,FALSE)</f>
        <v>#N/A</v>
      </c>
      <c r="E45" s="41" t="e">
        <f>VLOOKUP(C45,'Resultat prolog'!B:D,3,FALSE)</f>
        <v>#N/A</v>
      </c>
      <c r="G45" s="42" t="e">
        <f>VLOOKUP(C45,'Resultat prolog'!B:E,4,FALSE)</f>
        <v>#N/A</v>
      </c>
      <c r="H45" s="5" t="e">
        <f>VLOOKUP(C45,'Resultat prolog'!B:G,5,FALSE)</f>
        <v>#N/A</v>
      </c>
      <c r="J45" s="5" t="e">
        <f>VLOOKUP(C45,'Semi- og plasseringsheat'!C:F,4,FALSE)</f>
        <v>#N/A</v>
      </c>
    </row>
    <row r="46" spans="1:10" x14ac:dyDescent="0.25">
      <c r="A46" s="5">
        <v>1</v>
      </c>
      <c r="B46" s="5">
        <v>43</v>
      </c>
      <c r="C46" s="5" t="e">
        <f>VLOOKUP(A46,'Semi- og plasseringsheat'!$A$74:$E$79,3,FALSE)</f>
        <v>#N/A</v>
      </c>
      <c r="D46" s="41" t="e">
        <f>VLOOKUP(C46,'Resultat prolog'!B:D,2,FALSE)</f>
        <v>#N/A</v>
      </c>
      <c r="E46" s="41" t="e">
        <f>VLOOKUP(C46,'Resultat prolog'!B:D,3,FALSE)</f>
        <v>#N/A</v>
      </c>
      <c r="G46" s="42" t="e">
        <f>VLOOKUP(C46,'Resultat prolog'!B:E,4,FALSE)</f>
        <v>#N/A</v>
      </c>
      <c r="H46" s="5" t="e">
        <f>VLOOKUP(C46,'Resultat prolog'!B:G,5,FALSE)</f>
        <v>#N/A</v>
      </c>
      <c r="J46" s="5" t="e">
        <f>VLOOKUP(C46,'Semi- og plasseringsheat'!C:F,4,FALSE)</f>
        <v>#N/A</v>
      </c>
    </row>
    <row r="47" spans="1:10" x14ac:dyDescent="0.25">
      <c r="A47" s="5">
        <v>2</v>
      </c>
      <c r="B47" s="5">
        <v>44</v>
      </c>
      <c r="C47" s="5" t="e">
        <f>VLOOKUP(A47,'Semi- og plasseringsheat'!$A$74:$E$79,3,FALSE)</f>
        <v>#N/A</v>
      </c>
      <c r="D47" s="41" t="e">
        <f>VLOOKUP(C47,'Resultat prolog'!B:D,2,FALSE)</f>
        <v>#N/A</v>
      </c>
      <c r="E47" s="41" t="e">
        <f>VLOOKUP(C47,'Resultat prolog'!B:D,3,FALSE)</f>
        <v>#N/A</v>
      </c>
      <c r="G47" s="42" t="e">
        <f>VLOOKUP(C47,'Resultat prolog'!B:E,4,FALSE)</f>
        <v>#N/A</v>
      </c>
      <c r="H47" s="5" t="e">
        <f>VLOOKUP(C47,'Resultat prolog'!B:G,5,FALSE)</f>
        <v>#N/A</v>
      </c>
      <c r="J47" s="5" t="e">
        <f>VLOOKUP(C47,'Semi- og plasseringsheat'!C:F,4,FALSE)</f>
        <v>#N/A</v>
      </c>
    </row>
    <row r="48" spans="1:10" x14ac:dyDescent="0.25">
      <c r="A48" s="5">
        <v>3</v>
      </c>
      <c r="B48" s="5">
        <v>45</v>
      </c>
      <c r="C48" s="5" t="e">
        <f>VLOOKUP(A48,'Semi- og plasseringsheat'!$A$74:$E$79,3,FALSE)</f>
        <v>#N/A</v>
      </c>
      <c r="D48" s="41" t="e">
        <f>VLOOKUP(C48,'Resultat prolog'!B:D,2,FALSE)</f>
        <v>#N/A</v>
      </c>
      <c r="E48" s="41" t="e">
        <f>VLOOKUP(C48,'Resultat prolog'!B:D,3,FALSE)</f>
        <v>#N/A</v>
      </c>
      <c r="G48" s="42" t="e">
        <f>VLOOKUP(C48,'Resultat prolog'!B:E,4,FALSE)</f>
        <v>#N/A</v>
      </c>
      <c r="H48" s="5" t="e">
        <f>VLOOKUP(C48,'Resultat prolog'!B:G,5,FALSE)</f>
        <v>#N/A</v>
      </c>
      <c r="J48" s="5" t="e">
        <f>VLOOKUP(C48,'Semi- og plasseringsheat'!C:F,4,FALSE)</f>
        <v>#N/A</v>
      </c>
    </row>
    <row r="49" spans="1:10" x14ac:dyDescent="0.25">
      <c r="A49" s="5">
        <v>4</v>
      </c>
      <c r="B49" s="5">
        <v>46</v>
      </c>
      <c r="C49" s="5" t="e">
        <f>VLOOKUP(A49,'Semi- og plasseringsheat'!$A$74:$E$79,3,FALSE)</f>
        <v>#N/A</v>
      </c>
      <c r="D49" s="41" t="e">
        <f>VLOOKUP(C49,'Resultat prolog'!B:D,2,FALSE)</f>
        <v>#N/A</v>
      </c>
      <c r="E49" s="41" t="e">
        <f>VLOOKUP(C49,'Resultat prolog'!B:D,3,FALSE)</f>
        <v>#N/A</v>
      </c>
      <c r="G49" s="42" t="e">
        <f>VLOOKUP(C49,'Resultat prolog'!B:E,4,FALSE)</f>
        <v>#N/A</v>
      </c>
      <c r="H49" s="5" t="e">
        <f>VLOOKUP(C49,'Resultat prolog'!B:G,5,FALSE)</f>
        <v>#N/A</v>
      </c>
      <c r="J49" s="5" t="e">
        <f>VLOOKUP(C49,'Semi- og plasseringsheat'!C:F,4,FALSE)</f>
        <v>#N/A</v>
      </c>
    </row>
    <row r="50" spans="1:10" x14ac:dyDescent="0.25">
      <c r="A50" s="5">
        <v>5</v>
      </c>
      <c r="B50" s="5">
        <v>47</v>
      </c>
      <c r="C50" s="5" t="e">
        <f>VLOOKUP(A50,'Semi- og plasseringsheat'!$A$74:$E$79,3,FALSE)</f>
        <v>#N/A</v>
      </c>
      <c r="D50" s="41" t="e">
        <f>VLOOKUP(C50,'Resultat prolog'!B:D,2,FALSE)</f>
        <v>#N/A</v>
      </c>
      <c r="E50" s="41" t="e">
        <f>VLOOKUP(C50,'Resultat prolog'!B:D,3,FALSE)</f>
        <v>#N/A</v>
      </c>
      <c r="G50" s="42" t="e">
        <f>VLOOKUP(C50,'Resultat prolog'!B:E,4,FALSE)</f>
        <v>#N/A</v>
      </c>
      <c r="H50" s="5" t="e">
        <f>VLOOKUP(C50,'Resultat prolog'!B:G,5,FALSE)</f>
        <v>#N/A</v>
      </c>
      <c r="J50" s="5" t="e">
        <f>VLOOKUP(C50,'Semi- og plasseringsheat'!C:F,4,FALSE)</f>
        <v>#N/A</v>
      </c>
    </row>
    <row r="51" spans="1:10" x14ac:dyDescent="0.25">
      <c r="A51" s="5">
        <v>6</v>
      </c>
      <c r="B51" s="5">
        <v>48</v>
      </c>
      <c r="C51" s="5" t="e">
        <f>VLOOKUP(A51,'Semi- og plasseringsheat'!$A$74:$E$79,3,FALSE)</f>
        <v>#N/A</v>
      </c>
      <c r="D51" s="41" t="e">
        <f>VLOOKUP(C51,'Resultat prolog'!B:D,2,FALSE)</f>
        <v>#N/A</v>
      </c>
      <c r="E51" s="41" t="e">
        <f>VLOOKUP(C51,'Resultat prolog'!B:D,3,FALSE)</f>
        <v>#N/A</v>
      </c>
      <c r="G51" s="42" t="e">
        <f>VLOOKUP(C51,'Resultat prolog'!B:E,4,FALSE)</f>
        <v>#N/A</v>
      </c>
      <c r="H51" s="5" t="e">
        <f>VLOOKUP(C51,'Resultat prolog'!B:G,5,FALSE)</f>
        <v>#N/A</v>
      </c>
      <c r="J51" s="5" t="e">
        <f>VLOOKUP(C51,'Semi- og plasseringsheat'!C:F,4,FALSE)</f>
        <v>#N/A</v>
      </c>
    </row>
    <row r="52" spans="1:10" x14ac:dyDescent="0.25">
      <c r="A52" s="5">
        <v>1</v>
      </c>
      <c r="B52" s="5">
        <v>49</v>
      </c>
      <c r="C52" s="5" t="e">
        <f>VLOOKUP(A52,'Semi- og plasseringsheat'!$A$74:$E$79,3,FALSE)</f>
        <v>#N/A</v>
      </c>
      <c r="D52" s="41" t="e">
        <f>VLOOKUP(C52,'Resultat prolog'!B:D,2,FALSE)</f>
        <v>#N/A</v>
      </c>
      <c r="E52" s="41" t="e">
        <f>VLOOKUP(C52,'Resultat prolog'!B:D,3,FALSE)</f>
        <v>#N/A</v>
      </c>
      <c r="G52" s="42" t="e">
        <f>VLOOKUP(C52,'Resultat prolog'!B:E,4,FALSE)</f>
        <v>#N/A</v>
      </c>
      <c r="H52" s="5" t="e">
        <f>VLOOKUP(C52,'Resultat prolog'!B:G,5,FALSE)</f>
        <v>#N/A</v>
      </c>
      <c r="J52" s="5" t="e">
        <f>VLOOKUP(C52,'Semi- og plasseringsheat'!C:F,4,FALSE)</f>
        <v>#N/A</v>
      </c>
    </row>
    <row r="53" spans="1:10" x14ac:dyDescent="0.25">
      <c r="A53" s="5">
        <v>2</v>
      </c>
      <c r="B53" s="5">
        <v>50</v>
      </c>
      <c r="C53" s="5" t="e">
        <f>VLOOKUP(A53,'Semi- og plasseringsheat'!$A$74:$E$79,3,FALSE)</f>
        <v>#N/A</v>
      </c>
      <c r="D53" s="41" t="e">
        <f>VLOOKUP(C53,'Resultat prolog'!B:D,2,FALSE)</f>
        <v>#N/A</v>
      </c>
      <c r="E53" s="41" t="e">
        <f>VLOOKUP(C53,'Resultat prolog'!B:D,3,FALSE)</f>
        <v>#N/A</v>
      </c>
      <c r="G53" s="42" t="e">
        <f>VLOOKUP(C53,'Resultat prolog'!B:E,4,FALSE)</f>
        <v>#N/A</v>
      </c>
      <c r="H53" s="5" t="e">
        <f>VLOOKUP(C53,'Resultat prolog'!B:G,5,FALSE)</f>
        <v>#N/A</v>
      </c>
      <c r="J53" s="5" t="e">
        <f>VLOOKUP(C53,'Semi- og plasseringsheat'!C:F,4,FALSE)</f>
        <v>#N/A</v>
      </c>
    </row>
    <row r="54" spans="1:10" x14ac:dyDescent="0.25">
      <c r="A54" s="5">
        <v>3</v>
      </c>
      <c r="B54" s="5">
        <v>51</v>
      </c>
      <c r="C54" s="5" t="e">
        <f>VLOOKUP(A54,'Semi- og plasseringsheat'!$A$74:$E$79,3,FALSE)</f>
        <v>#N/A</v>
      </c>
      <c r="D54" s="41" t="e">
        <f>VLOOKUP(C54,'Resultat prolog'!B:D,2,FALSE)</f>
        <v>#N/A</v>
      </c>
      <c r="E54" s="41" t="e">
        <f>VLOOKUP(C54,'Resultat prolog'!B:D,3,FALSE)</f>
        <v>#N/A</v>
      </c>
      <c r="G54" s="42" t="e">
        <f>VLOOKUP(C54,'Resultat prolog'!B:E,4,FALSE)</f>
        <v>#N/A</v>
      </c>
      <c r="H54" s="5" t="e">
        <f>VLOOKUP(C54,'Resultat prolog'!B:G,5,FALSE)</f>
        <v>#N/A</v>
      </c>
      <c r="J54" s="5" t="e">
        <f>VLOOKUP(C54,'Semi- og plasseringsheat'!C:F,4,FALSE)</f>
        <v>#N/A</v>
      </c>
    </row>
    <row r="55" spans="1:10" x14ac:dyDescent="0.25">
      <c r="A55" s="5">
        <v>4</v>
      </c>
      <c r="B55" s="5">
        <v>52</v>
      </c>
      <c r="C55" s="5" t="e">
        <f>VLOOKUP(A55,'Semi- og plasseringsheat'!$A$74:$E$79,3,FALSE)</f>
        <v>#N/A</v>
      </c>
      <c r="D55" s="41" t="e">
        <f>VLOOKUP(C55,'Resultat prolog'!B:D,2,FALSE)</f>
        <v>#N/A</v>
      </c>
      <c r="E55" s="41" t="e">
        <f>VLOOKUP(C55,'Resultat prolog'!B:D,3,FALSE)</f>
        <v>#N/A</v>
      </c>
      <c r="G55" s="42" t="e">
        <f>VLOOKUP(C55,'Resultat prolog'!B:E,4,FALSE)</f>
        <v>#N/A</v>
      </c>
      <c r="H55" s="5" t="e">
        <f>VLOOKUP(C55,'Resultat prolog'!B:G,5,FALSE)</f>
        <v>#N/A</v>
      </c>
      <c r="J55" s="5" t="e">
        <f>VLOOKUP(C55,'Semi- og plasseringsheat'!C:F,4,FALSE)</f>
        <v>#N/A</v>
      </c>
    </row>
    <row r="56" spans="1:10" x14ac:dyDescent="0.25">
      <c r="A56" s="5">
        <v>5</v>
      </c>
      <c r="B56" s="5">
        <v>53</v>
      </c>
      <c r="C56" s="5" t="e">
        <f>VLOOKUP(A56,'Semi- og plasseringsheat'!$A$74:$E$79,3,FALSE)</f>
        <v>#N/A</v>
      </c>
      <c r="D56" s="41" t="e">
        <f>VLOOKUP(C56,'Resultat prolog'!B:D,2,FALSE)</f>
        <v>#N/A</v>
      </c>
      <c r="E56" s="41" t="e">
        <f>VLOOKUP(C56,'Resultat prolog'!B:D,3,FALSE)</f>
        <v>#N/A</v>
      </c>
      <c r="G56" s="42" t="e">
        <f>VLOOKUP(C56,'Resultat prolog'!B:E,4,FALSE)</f>
        <v>#N/A</v>
      </c>
      <c r="H56" s="5" t="e">
        <f>VLOOKUP(C56,'Resultat prolog'!B:G,5,FALSE)</f>
        <v>#N/A</v>
      </c>
      <c r="J56" s="5" t="e">
        <f>VLOOKUP(C56,'Semi- og plasseringsheat'!C:F,4,FALSE)</f>
        <v>#N/A</v>
      </c>
    </row>
    <row r="57" spans="1:10" x14ac:dyDescent="0.25">
      <c r="A57" s="5">
        <v>6</v>
      </c>
      <c r="B57" s="5">
        <v>54</v>
      </c>
      <c r="C57" s="5" t="e">
        <f>VLOOKUP(A57,'Semi- og plasseringsheat'!$A$74:$E$79,3,FALSE)</f>
        <v>#N/A</v>
      </c>
      <c r="D57" s="41" t="e">
        <f>VLOOKUP(C57,'Resultat prolog'!B:D,2,FALSE)</f>
        <v>#N/A</v>
      </c>
      <c r="E57" s="41" t="e">
        <f>VLOOKUP(C57,'Resultat prolog'!B:D,3,FALSE)</f>
        <v>#N/A</v>
      </c>
      <c r="G57" s="42" t="e">
        <f>VLOOKUP(C57,'Resultat prolog'!B:E,4,FALSE)</f>
        <v>#N/A</v>
      </c>
      <c r="H57" s="5" t="e">
        <f>VLOOKUP(C57,'Resultat prolog'!B:G,5,FALSE)</f>
        <v>#N/A</v>
      </c>
      <c r="J57" s="5" t="e">
        <f>VLOOKUP(C57,'Semi- og plasseringsheat'!C:F,4,FALSE)</f>
        <v>#N/A</v>
      </c>
    </row>
    <row r="58" spans="1:10" x14ac:dyDescent="0.25">
      <c r="A58" s="5">
        <v>1</v>
      </c>
      <c r="B58" s="5">
        <v>55</v>
      </c>
      <c r="C58" s="5" t="e">
        <f>VLOOKUP(A58,'Semi- og plasseringsheat'!$A$94:$E$99,3,FALSE)</f>
        <v>#N/A</v>
      </c>
      <c r="D58" s="41" t="e">
        <f>VLOOKUP(C58,'Resultat prolog'!B:D,2,FALSE)</f>
        <v>#N/A</v>
      </c>
      <c r="E58" s="41" t="e">
        <f>VLOOKUP(C58,'Resultat prolog'!B:D,3,FALSE)</f>
        <v>#N/A</v>
      </c>
      <c r="G58" s="42" t="e">
        <f>VLOOKUP(C58,'Resultat prolog'!B:E,4,FALSE)</f>
        <v>#N/A</v>
      </c>
      <c r="H58" s="5" t="e">
        <f>VLOOKUP(C58,'Resultat prolog'!B:G,5,FALSE)</f>
        <v>#N/A</v>
      </c>
      <c r="J58" s="5" t="e">
        <f>VLOOKUP(C58,'Semi- og plasseringsheat'!C:F,4,FALSE)</f>
        <v>#N/A</v>
      </c>
    </row>
    <row r="59" spans="1:10" x14ac:dyDescent="0.25">
      <c r="A59" s="5">
        <v>2</v>
      </c>
      <c r="B59" s="5">
        <v>56</v>
      </c>
      <c r="C59" s="5" t="e">
        <f>VLOOKUP(A59,'Semi- og plasseringsheat'!$A$94:$E$99,3,FALSE)</f>
        <v>#N/A</v>
      </c>
      <c r="D59" s="41" t="e">
        <f>VLOOKUP(C59,'Resultat prolog'!B:D,2,FALSE)</f>
        <v>#N/A</v>
      </c>
      <c r="E59" s="41" t="e">
        <f>VLOOKUP(C59,'Resultat prolog'!B:D,3,FALSE)</f>
        <v>#N/A</v>
      </c>
      <c r="G59" s="42" t="e">
        <f>VLOOKUP(C59,'Resultat prolog'!B:E,4,FALSE)</f>
        <v>#N/A</v>
      </c>
      <c r="H59" s="5" t="e">
        <f>VLOOKUP(C59,'Resultat prolog'!B:G,5,FALSE)</f>
        <v>#N/A</v>
      </c>
      <c r="J59" s="5" t="e">
        <f>VLOOKUP(C59,'Semi- og plasseringsheat'!C:F,4,FALSE)</f>
        <v>#N/A</v>
      </c>
    </row>
    <row r="60" spans="1:10" x14ac:dyDescent="0.25">
      <c r="A60" s="5">
        <v>3</v>
      </c>
      <c r="B60" s="5">
        <v>57</v>
      </c>
      <c r="C60" s="5" t="e">
        <f>VLOOKUP(A60,'Semi- og plasseringsheat'!$A$94:$E$99,3,FALSE)</f>
        <v>#N/A</v>
      </c>
      <c r="D60" s="41" t="e">
        <f>VLOOKUP(C60,'Resultat prolog'!B:D,2,FALSE)</f>
        <v>#N/A</v>
      </c>
      <c r="E60" s="41" t="e">
        <f>VLOOKUP(C60,'Resultat prolog'!B:D,3,FALSE)</f>
        <v>#N/A</v>
      </c>
      <c r="G60" s="42" t="e">
        <f>VLOOKUP(C60,'Resultat prolog'!B:E,4,FALSE)</f>
        <v>#N/A</v>
      </c>
      <c r="H60" s="5" t="e">
        <f>VLOOKUP(C60,'Resultat prolog'!B:G,5,FALSE)</f>
        <v>#N/A</v>
      </c>
      <c r="J60" s="5" t="e">
        <f>VLOOKUP(C60,'Semi- og plasseringsheat'!C:F,4,FALSE)</f>
        <v>#N/A</v>
      </c>
    </row>
    <row r="61" spans="1:10" x14ac:dyDescent="0.25">
      <c r="A61" s="5">
        <v>4</v>
      </c>
      <c r="B61" s="5">
        <v>58</v>
      </c>
      <c r="C61" s="5" t="e">
        <f>VLOOKUP(A61,'Semi- og plasseringsheat'!$A$94:$E$99,3,FALSE)</f>
        <v>#N/A</v>
      </c>
      <c r="D61" s="41" t="e">
        <f>VLOOKUP(C61,'Resultat prolog'!B:D,2,FALSE)</f>
        <v>#N/A</v>
      </c>
      <c r="E61" s="41" t="e">
        <f>VLOOKUP(C61,'Resultat prolog'!B:D,3,FALSE)</f>
        <v>#N/A</v>
      </c>
      <c r="G61" s="42" t="e">
        <f>VLOOKUP(C61,'Resultat prolog'!B:E,4,FALSE)</f>
        <v>#N/A</v>
      </c>
      <c r="H61" s="5" t="e">
        <f>VLOOKUP(C61,'Resultat prolog'!B:G,5,FALSE)</f>
        <v>#N/A</v>
      </c>
      <c r="J61" s="5" t="e">
        <f>VLOOKUP(C61,'Semi- og plasseringsheat'!C:F,4,FALSE)</f>
        <v>#N/A</v>
      </c>
    </row>
    <row r="62" spans="1:10" x14ac:dyDescent="0.25">
      <c r="A62" s="5">
        <v>5</v>
      </c>
      <c r="B62" s="5">
        <v>59</v>
      </c>
      <c r="C62" s="5" t="e">
        <f>VLOOKUP(A62,'Semi- og plasseringsheat'!$A$94:$E$99,3,FALSE)</f>
        <v>#N/A</v>
      </c>
      <c r="D62" s="41" t="e">
        <f>VLOOKUP(C62,'Resultat prolog'!B:D,2,FALSE)</f>
        <v>#N/A</v>
      </c>
      <c r="E62" s="41" t="e">
        <f>VLOOKUP(C62,'Resultat prolog'!B:D,3,FALSE)</f>
        <v>#N/A</v>
      </c>
      <c r="G62" s="42" t="e">
        <f>VLOOKUP(C62,'Resultat prolog'!B:E,4,FALSE)</f>
        <v>#N/A</v>
      </c>
      <c r="H62" s="5" t="e">
        <f>VLOOKUP(C62,'Resultat prolog'!B:G,5,FALSE)</f>
        <v>#N/A</v>
      </c>
      <c r="J62" s="5" t="e">
        <f>VLOOKUP(C62,'Semi- og plasseringsheat'!C:F,4,FALSE)</f>
        <v>#N/A</v>
      </c>
    </row>
    <row r="63" spans="1:10" x14ac:dyDescent="0.25">
      <c r="A63" s="5">
        <v>6</v>
      </c>
      <c r="B63" s="5">
        <v>60</v>
      </c>
      <c r="C63" s="5" t="e">
        <f>VLOOKUP(A63,'Semi- og plasseringsheat'!$A$94:$E$99,3,FALSE)</f>
        <v>#N/A</v>
      </c>
      <c r="D63" s="41" t="e">
        <f>VLOOKUP(C63,'Resultat prolog'!B:D,2,FALSE)</f>
        <v>#N/A</v>
      </c>
      <c r="E63" s="41" t="e">
        <f>VLOOKUP(C63,'Resultat prolog'!B:D,3,FALSE)</f>
        <v>#N/A</v>
      </c>
      <c r="G63" s="42" t="e">
        <f>VLOOKUP(C63,'Resultat prolog'!B:E,4,FALSE)</f>
        <v>#N/A</v>
      </c>
      <c r="H63" s="5" t="e">
        <f>VLOOKUP(C63,'Resultat prolog'!B:G,5,FALSE)</f>
        <v>#N/A</v>
      </c>
      <c r="J63" s="5" t="e">
        <f>VLOOKUP(C63,'Semi- og plasseringsheat'!C:F,4,FALSE)</f>
        <v>#N/A</v>
      </c>
    </row>
  </sheetData>
  <mergeCells count="1">
    <mergeCell ref="G2:H2"/>
  </mergeCells>
  <pageMargins left="0.51181102362204722" right="0.51181102362204722" top="0.74803149606299213" bottom="0.74803149606299213" header="0.31496062992125984" footer="0.31496062992125984"/>
  <pageSetup paperSize="9" scale="69" fitToHeight="0" orientation="portrait" horizontalDpi="1200" verticalDpi="1200" r:id="rId1"/>
  <headerFooter>
    <oddHeader>&amp;L&amp;G&amp;C&amp;"-,Bold"&amp;24&amp;F</oddHeader>
    <oddFooter>&amp;R&amp;D &amp;T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434984444BC4CB1EF9F3CCF718262" ma:contentTypeVersion="16" ma:contentTypeDescription="Opprett et nytt dokument." ma:contentTypeScope="" ma:versionID="8601a8583369b8531500bdc35b85dcb0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8f889474-d0ea-451d-aab3-ed865f8c391c" targetNamespace="http://schemas.microsoft.com/office/2006/metadata/properties" ma:root="true" ma:fieldsID="8cfbdc93fed4a956669893dae33034d8" ns2:_="" ns4:_="" ns5:_="">
    <xsd:import namespace="ea08695c-71a6-424d-b494-0382f1cd8949"/>
    <xsd:import namespace="712f3002-266e-4d4e-9ea1-b15283d2fba1"/>
    <xsd:import namespace="8f889474-d0ea-451d-aab3-ed865f8c391c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89474-d0ea-451d-aab3-ed865f8c39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3" nillable="true" ma:displayName="MediaService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Akershus Skikrets</TermName>
          <TermId xmlns="http://schemas.microsoft.com/office/infopath/2007/PartnerControls">2e864953-9106-44cc-9fd6-e3322437e75f</TermId>
        </TermInfo>
      </Terms>
    </d22229a14cba4c45b75955f9fd950afc>
    <TaxCatchAll xmlns="ea08695c-71a6-424d-b494-0382f1cd8949">
      <Value>11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Props1.xml><?xml version="1.0" encoding="utf-8"?>
<ds:datastoreItem xmlns:ds="http://schemas.openxmlformats.org/officeDocument/2006/customXml" ds:itemID="{7ACEE651-85EF-45AD-96D9-FA8E6CA3E418}"/>
</file>

<file path=customXml/itemProps2.xml><?xml version="1.0" encoding="utf-8"?>
<ds:datastoreItem xmlns:ds="http://schemas.openxmlformats.org/officeDocument/2006/customXml" ds:itemID="{301DAF63-D765-4D21-A181-9F255093A6F2}"/>
</file>

<file path=customXml/itemProps3.xml><?xml version="1.0" encoding="utf-8"?>
<ds:datastoreItem xmlns:ds="http://schemas.openxmlformats.org/officeDocument/2006/customXml" ds:itemID="{364CE579-F280-4F60-A111-66F8C77968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Hvordan bruke arket</vt:lpstr>
      <vt:lpstr>Antall heat</vt:lpstr>
      <vt:lpstr>Tidsskjema</vt:lpstr>
      <vt:lpstr>Resultat prolog</vt:lpstr>
      <vt:lpstr>Semi- og plasseringsheat</vt:lpstr>
      <vt:lpstr>Finale</vt:lpstr>
      <vt:lpstr>Beregning plass 7-12</vt:lpstr>
      <vt:lpstr>Resultatliste</vt:lpstr>
      <vt:lpstr>Finale!Print_Area</vt:lpstr>
      <vt:lpstr>Resultatliste!Print_Area</vt:lpstr>
      <vt:lpstr>'Semi- og plasseringsheat'!Print_Area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Ingvar Sperstad</dc:creator>
  <cp:lastModifiedBy>Ingvar Sperstad</cp:lastModifiedBy>
  <cp:lastPrinted>2019-01-03T00:44:14Z</cp:lastPrinted>
  <dcterms:created xsi:type="dcterms:W3CDTF">2018-01-09T19:46:45Z</dcterms:created>
  <dcterms:modified xsi:type="dcterms:W3CDTF">2019-01-03T07:54:48Z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kumenttype">
    <vt:lpwstr/>
  </property>
  <property fmtid="{D5CDD505-2E9C-101B-9397-08002B2CF9AE}" pid="3" name="NSF_kategori">
    <vt:lpwstr/>
  </property>
  <property fmtid="{D5CDD505-2E9C-101B-9397-08002B2CF9AE}" pid="4" name="ContentTypeId">
    <vt:lpwstr>0x0101005BD434984444BC4CB1EF9F3CCF718262</vt:lpwstr>
  </property>
  <property fmtid="{D5CDD505-2E9C-101B-9397-08002B2CF9AE}" pid="5" name="arGren">
    <vt:lpwstr>4;#Langrenn|7c6c92da-8793-4550-bbb9-8642f79ac364</vt:lpwstr>
  </property>
  <property fmtid="{D5CDD505-2E9C-101B-9397-08002B2CF9AE}" pid="6" name="Krets">
    <vt:lpwstr>11;#Akershus Skikrets|2e864953-9106-44cc-9fd6-e3322437e75f</vt:lpwstr>
  </property>
</Properties>
</file>