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skiforbund.sharepoint.com/sites/kretser/ars/Hopp/2021-2022/"/>
    </mc:Choice>
  </mc:AlternateContent>
  <xr:revisionPtr revIDLastSave="0" documentId="8_{084D372E-512A-4586-ACF2-40EB31736C42}" xr6:coauthVersionLast="47" xr6:coauthVersionMax="47" xr10:uidLastSave="{00000000-0000-0000-0000-000000000000}"/>
  <bookViews>
    <workbookView xWindow="-28920" yWindow="-225" windowWidth="29040" windowHeight="15840" xr2:uid="{00000000-000D-0000-FFFF-FFFF00000000}"/>
  </bookViews>
  <sheets>
    <sheet name="HS5-10" sheetId="1" r:id="rId1"/>
    <sheet name="HS20" sheetId="5" r:id="rId2"/>
    <sheet name="HS35" sheetId="7" r:id="rId3"/>
    <sheet name="HS50" sheetId="8" r:id="rId4"/>
    <sheet name="totaltmeter" sheetId="4" r:id="rId5"/>
    <sheet name="aking" sheetId="2" r:id="rId6"/>
    <sheet name="Ark3" sheetId="3" r:id="rId7"/>
  </sheets>
  <definedNames>
    <definedName name="_xlnm.Print_Area" localSheetId="1">'HS20'!$A$1:$S$18</definedName>
    <definedName name="_xlnm.Print_Area" localSheetId="2">'HS35'!$A$1:$S$28</definedName>
    <definedName name="_xlnm.Print_Area" localSheetId="3">'HS50'!$A$1:$T$29</definedName>
    <definedName name="_xlnm.Print_Area" localSheetId="0">'HS5-10'!$A$1:$S$24</definedName>
  </definedNames>
  <calcPr calcId="191028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8" l="1"/>
  <c r="L9" i="8"/>
  <c r="N9" i="8"/>
  <c r="R9" i="8"/>
  <c r="S9" i="8"/>
  <c r="H10" i="8"/>
  <c r="L10" i="8"/>
  <c r="N10" i="8"/>
  <c r="R10" i="8"/>
  <c r="S10" i="8"/>
  <c r="H11" i="8"/>
  <c r="L11" i="8"/>
  <c r="N11" i="8"/>
  <c r="R11" i="8"/>
  <c r="S11" i="8"/>
  <c r="H12" i="8"/>
  <c r="L12" i="8"/>
  <c r="N12" i="8"/>
  <c r="R12" i="8"/>
  <c r="S12" i="8"/>
  <c r="T9" i="8"/>
  <c r="T10" i="8"/>
  <c r="T12" i="8"/>
  <c r="T11" i="8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9" i="1"/>
  <c r="N10" i="5"/>
  <c r="R10" i="5"/>
  <c r="N11" i="5"/>
  <c r="R11" i="5"/>
  <c r="N12" i="5"/>
  <c r="R12" i="5"/>
  <c r="N13" i="5"/>
  <c r="R13" i="5"/>
  <c r="N14" i="5"/>
  <c r="R14" i="5"/>
  <c r="N15" i="5"/>
  <c r="R15" i="5"/>
  <c r="N16" i="5"/>
  <c r="R16" i="5"/>
  <c r="N17" i="5"/>
  <c r="R17" i="5"/>
  <c r="N18" i="5"/>
  <c r="R18" i="5"/>
  <c r="N19" i="5"/>
  <c r="R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9" i="5"/>
  <c r="R9" i="5"/>
  <c r="H10" i="5"/>
  <c r="L10" i="5"/>
  <c r="H11" i="5"/>
  <c r="L11" i="5"/>
  <c r="H12" i="5"/>
  <c r="L12" i="5"/>
  <c r="H13" i="5"/>
  <c r="L13" i="5"/>
  <c r="H14" i="5"/>
  <c r="L14" i="5"/>
  <c r="H15" i="5"/>
  <c r="L15" i="5"/>
  <c r="H16" i="5"/>
  <c r="L16" i="5"/>
  <c r="H17" i="5"/>
  <c r="L17" i="5"/>
  <c r="H18" i="5"/>
  <c r="L18" i="5"/>
  <c r="H19" i="5"/>
  <c r="L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9" i="5"/>
  <c r="L9" i="5"/>
  <c r="N9" i="7"/>
  <c r="R9" i="7"/>
  <c r="H9" i="7"/>
  <c r="L9" i="7"/>
  <c r="N14" i="8"/>
  <c r="R14" i="8"/>
  <c r="N15" i="8"/>
  <c r="R15" i="8"/>
  <c r="N16" i="8"/>
  <c r="R16" i="8"/>
  <c r="N17" i="8"/>
  <c r="R17" i="8"/>
  <c r="N18" i="8"/>
  <c r="R18" i="8"/>
  <c r="N19" i="8"/>
  <c r="R19" i="8"/>
  <c r="N20" i="8"/>
  <c r="R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H14" i="8"/>
  <c r="L14" i="8"/>
  <c r="H15" i="8"/>
  <c r="L15" i="8"/>
  <c r="H16" i="8"/>
  <c r="L16" i="8"/>
  <c r="H17" i="8"/>
  <c r="L17" i="8"/>
  <c r="H18" i="8"/>
  <c r="L18" i="8"/>
  <c r="H19" i="8"/>
  <c r="L19" i="8"/>
  <c r="H20" i="8"/>
  <c r="L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E37" i="8"/>
  <c r="L37" i="8"/>
  <c r="N37" i="8"/>
  <c r="R37" i="8"/>
  <c r="S37" i="8"/>
  <c r="E38" i="8"/>
  <c r="L38" i="8"/>
  <c r="R38" i="8"/>
  <c r="S38" i="8"/>
  <c r="N38" i="8"/>
  <c r="P4" i="1"/>
  <c r="P4" i="5"/>
  <c r="C4" i="4"/>
  <c r="P4" i="7"/>
  <c r="C5" i="4"/>
  <c r="P4" i="8"/>
  <c r="C6" i="4"/>
  <c r="J4" i="1"/>
  <c r="J4" i="5"/>
  <c r="J4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11" i="8"/>
  <c r="A12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R39" i="8"/>
  <c r="N39" i="8"/>
  <c r="L39" i="8"/>
  <c r="E39" i="8"/>
  <c r="R36" i="8"/>
  <c r="N36" i="8"/>
  <c r="L36" i="8"/>
  <c r="E36" i="8"/>
  <c r="R34" i="8"/>
  <c r="L34" i="8"/>
  <c r="E34" i="8"/>
  <c r="R33" i="8"/>
  <c r="L33" i="8"/>
  <c r="E33" i="8"/>
  <c r="R32" i="8"/>
  <c r="L32" i="8"/>
  <c r="E32" i="8"/>
  <c r="R31" i="8"/>
  <c r="L31" i="8"/>
  <c r="E31" i="8"/>
  <c r="R30" i="8"/>
  <c r="L30" i="8"/>
  <c r="E30" i="8"/>
  <c r="R29" i="8"/>
  <c r="L29" i="8"/>
  <c r="E29" i="8"/>
  <c r="R28" i="8"/>
  <c r="L28" i="8"/>
  <c r="E28" i="8"/>
  <c r="R27" i="8"/>
  <c r="L27" i="8"/>
  <c r="E27" i="8"/>
  <c r="R26" i="8"/>
  <c r="L26" i="8"/>
  <c r="E26" i="8"/>
  <c r="R25" i="8"/>
  <c r="L25" i="8"/>
  <c r="E25" i="8"/>
  <c r="R24" i="8"/>
  <c r="L24" i="8"/>
  <c r="E24" i="8"/>
  <c r="R23" i="8"/>
  <c r="L23" i="8"/>
  <c r="E23" i="8"/>
  <c r="R22" i="8"/>
  <c r="L22" i="8"/>
  <c r="E22" i="8"/>
  <c r="R21" i="8"/>
  <c r="L21" i="8"/>
  <c r="E20" i="8"/>
  <c r="E19" i="8"/>
  <c r="E18" i="8"/>
  <c r="E16" i="8"/>
  <c r="E15" i="8"/>
  <c r="E14" i="8"/>
  <c r="E12" i="8"/>
  <c r="E11" i="8"/>
  <c r="E10" i="8"/>
  <c r="E9" i="8"/>
  <c r="S32" i="8"/>
  <c r="S27" i="8"/>
  <c r="S15" i="8"/>
  <c r="S20" i="8"/>
  <c r="S26" i="8"/>
  <c r="S29" i="8"/>
  <c r="S31" i="8"/>
  <c r="S33" i="8"/>
  <c r="S14" i="8"/>
  <c r="S19" i="8"/>
  <c r="S23" i="8"/>
  <c r="S30" i="8"/>
  <c r="S34" i="8"/>
  <c r="S16" i="8"/>
  <c r="S21" i="8"/>
  <c r="S24" i="8"/>
  <c r="S17" i="8"/>
  <c r="S18" i="8"/>
  <c r="S22" i="8"/>
  <c r="S25" i="8"/>
  <c r="T18" i="8"/>
  <c r="S28" i="8"/>
  <c r="S36" i="8"/>
  <c r="S39" i="8"/>
  <c r="E10" i="3"/>
  <c r="T20" i="8"/>
  <c r="T15" i="8"/>
  <c r="T14" i="8"/>
  <c r="T19" i="8"/>
  <c r="T17" i="8"/>
  <c r="T16" i="8"/>
  <c r="T21" i="8"/>
  <c r="T28" i="8"/>
  <c r="T29" i="8"/>
  <c r="T25" i="8"/>
  <c r="T26" i="8"/>
  <c r="T22" i="8"/>
  <c r="T24" i="8"/>
  <c r="T23" i="8"/>
  <c r="T27" i="8"/>
  <c r="T30" i="8"/>
  <c r="T31" i="8"/>
  <c r="R35" i="7"/>
  <c r="N35" i="7"/>
  <c r="L35" i="7"/>
  <c r="H35" i="7"/>
  <c r="E35" i="7"/>
  <c r="R34" i="7"/>
  <c r="N34" i="7"/>
  <c r="L34" i="7"/>
  <c r="H34" i="7"/>
  <c r="E34" i="7"/>
  <c r="R33" i="7"/>
  <c r="N33" i="7"/>
  <c r="L33" i="7"/>
  <c r="H33" i="7"/>
  <c r="E33" i="7"/>
  <c r="R32" i="7"/>
  <c r="N32" i="7"/>
  <c r="L32" i="7"/>
  <c r="H32" i="7"/>
  <c r="E32" i="7"/>
  <c r="R31" i="7"/>
  <c r="N31" i="7"/>
  <c r="L31" i="7"/>
  <c r="H31" i="7"/>
  <c r="E31" i="7"/>
  <c r="N30" i="7"/>
  <c r="R30" i="7"/>
  <c r="L30" i="7"/>
  <c r="H30" i="7"/>
  <c r="E30" i="7"/>
  <c r="N29" i="7"/>
  <c r="R29" i="7"/>
  <c r="H29" i="7"/>
  <c r="L29" i="7"/>
  <c r="E29" i="7"/>
  <c r="R28" i="7"/>
  <c r="N28" i="7"/>
  <c r="H28" i="7"/>
  <c r="L28" i="7"/>
  <c r="E28" i="7"/>
  <c r="N27" i="7"/>
  <c r="R27" i="7"/>
  <c r="H27" i="7"/>
  <c r="L27" i="7"/>
  <c r="E27" i="7"/>
  <c r="N26" i="7"/>
  <c r="R26" i="7"/>
  <c r="L26" i="7"/>
  <c r="H26" i="7"/>
  <c r="E26" i="7"/>
  <c r="N25" i="7"/>
  <c r="R25" i="7"/>
  <c r="H25" i="7"/>
  <c r="L25" i="7"/>
  <c r="E25" i="7"/>
  <c r="R24" i="7"/>
  <c r="N24" i="7"/>
  <c r="H24" i="7"/>
  <c r="L24" i="7"/>
  <c r="E24" i="7"/>
  <c r="N23" i="7"/>
  <c r="R23" i="7"/>
  <c r="H23" i="7"/>
  <c r="L23" i="7"/>
  <c r="E23" i="7"/>
  <c r="N22" i="7"/>
  <c r="R22" i="7"/>
  <c r="L22" i="7"/>
  <c r="H22" i="7"/>
  <c r="E22" i="7"/>
  <c r="N21" i="7"/>
  <c r="R21" i="7"/>
  <c r="H21" i="7"/>
  <c r="L21" i="7"/>
  <c r="E21" i="7"/>
  <c r="R20" i="7"/>
  <c r="N20" i="7"/>
  <c r="H20" i="7"/>
  <c r="L20" i="7"/>
  <c r="N19" i="7"/>
  <c r="R19" i="7"/>
  <c r="L19" i="7"/>
  <c r="H19" i="7"/>
  <c r="E19" i="7"/>
  <c r="N18" i="7"/>
  <c r="R18" i="7"/>
  <c r="H18" i="7"/>
  <c r="L18" i="7"/>
  <c r="E18" i="7"/>
  <c r="N17" i="7"/>
  <c r="R17" i="7"/>
  <c r="H17" i="7"/>
  <c r="L17" i="7"/>
  <c r="E17" i="7"/>
  <c r="N16" i="7"/>
  <c r="R16" i="7"/>
  <c r="H16" i="7"/>
  <c r="L16" i="7"/>
  <c r="N15" i="7"/>
  <c r="R15" i="7"/>
  <c r="H15" i="7"/>
  <c r="L15" i="7"/>
  <c r="E15" i="7"/>
  <c r="N14" i="7"/>
  <c r="R14" i="7"/>
  <c r="H14" i="7"/>
  <c r="L14" i="7"/>
  <c r="E14" i="7"/>
  <c r="N13" i="7"/>
  <c r="R13" i="7"/>
  <c r="H13" i="7"/>
  <c r="L13" i="7"/>
  <c r="E13" i="7"/>
  <c r="N12" i="7"/>
  <c r="R12" i="7"/>
  <c r="H12" i="7"/>
  <c r="L12" i="7"/>
  <c r="E12" i="7"/>
  <c r="N11" i="7"/>
  <c r="R11" i="7"/>
  <c r="H11" i="7"/>
  <c r="L11" i="7"/>
  <c r="E11" i="7"/>
  <c r="N10" i="7"/>
  <c r="R10" i="7"/>
  <c r="H10" i="7"/>
  <c r="L10" i="7"/>
  <c r="E10" i="7"/>
  <c r="E9" i="7"/>
  <c r="S32" i="7"/>
  <c r="S34" i="7"/>
  <c r="S19" i="7"/>
  <c r="S24" i="7"/>
  <c r="S25" i="7"/>
  <c r="S26" i="7"/>
  <c r="S31" i="7"/>
  <c r="S23" i="7"/>
  <c r="S16" i="7"/>
  <c r="S35" i="7"/>
  <c r="S33" i="7"/>
  <c r="S12" i="7"/>
  <c r="S18" i="7"/>
  <c r="S17" i="7"/>
  <c r="S14" i="7"/>
  <c r="S13" i="7"/>
  <c r="S11" i="7"/>
  <c r="S10" i="7"/>
  <c r="S9" i="7"/>
  <c r="S20" i="7"/>
  <c r="S21" i="7"/>
  <c r="S22" i="7"/>
  <c r="S28" i="7"/>
  <c r="S29" i="7"/>
  <c r="S30" i="7"/>
  <c r="S15" i="7"/>
  <c r="S27" i="7"/>
  <c r="T19" i="7"/>
  <c r="T20" i="7"/>
  <c r="T29" i="7"/>
  <c r="T13" i="7"/>
  <c r="T12" i="7"/>
  <c r="T16" i="7"/>
  <c r="T27" i="7"/>
  <c r="T28" i="7"/>
  <c r="T9" i="7"/>
  <c r="T14" i="7"/>
  <c r="T23" i="7"/>
  <c r="T15" i="7"/>
  <c r="T22" i="7"/>
  <c r="T10" i="7"/>
  <c r="T17" i="7"/>
  <c r="T25" i="7"/>
  <c r="T26" i="7"/>
  <c r="T30" i="7"/>
  <c r="T21" i="7"/>
  <c r="T11" i="7"/>
  <c r="T18" i="7"/>
  <c r="T24" i="7"/>
  <c r="R29" i="5"/>
  <c r="L29" i="5"/>
  <c r="E29" i="5"/>
  <c r="L10" i="1"/>
  <c r="R10" i="1"/>
  <c r="L11" i="1"/>
  <c r="R11" i="1"/>
  <c r="L12" i="1"/>
  <c r="R12" i="1"/>
  <c r="L13" i="1"/>
  <c r="R13" i="1"/>
  <c r="L14" i="1"/>
  <c r="R14" i="1"/>
  <c r="L15" i="1"/>
  <c r="R15" i="1"/>
  <c r="L16" i="1"/>
  <c r="R16" i="1"/>
  <c r="R25" i="5"/>
  <c r="R31" i="5"/>
  <c r="R32" i="5"/>
  <c r="R33" i="5"/>
  <c r="R34" i="5"/>
  <c r="R35" i="5"/>
  <c r="R23" i="5"/>
  <c r="R22" i="5"/>
  <c r="R27" i="5"/>
  <c r="R30" i="5"/>
  <c r="R26" i="5"/>
  <c r="R28" i="5"/>
  <c r="R20" i="5"/>
  <c r="R21" i="5"/>
  <c r="L31" i="5"/>
  <c r="L32" i="5"/>
  <c r="L33" i="5"/>
  <c r="L34" i="5"/>
  <c r="L35" i="5"/>
  <c r="S35" i="5"/>
  <c r="L21" i="5"/>
  <c r="L23" i="5"/>
  <c r="L22" i="5"/>
  <c r="L27" i="5"/>
  <c r="L30" i="5"/>
  <c r="L26" i="5"/>
  <c r="L28" i="5"/>
  <c r="L25" i="5"/>
  <c r="L20" i="5"/>
  <c r="S11" i="1"/>
  <c r="S31" i="5"/>
  <c r="S32" i="5"/>
  <c r="S34" i="5"/>
  <c r="S13" i="1"/>
  <c r="S33" i="5"/>
  <c r="S25" i="5"/>
  <c r="S11" i="5"/>
  <c r="S18" i="5"/>
  <c r="S17" i="5"/>
  <c r="S21" i="5"/>
  <c r="S16" i="5"/>
  <c r="S10" i="5"/>
  <c r="S9" i="5"/>
  <c r="S12" i="5"/>
  <c r="S13" i="5"/>
  <c r="S28" i="5"/>
  <c r="S26" i="5"/>
  <c r="S14" i="5"/>
  <c r="S15" i="5"/>
  <c r="S27" i="5"/>
  <c r="S22" i="5"/>
  <c r="S23" i="5"/>
  <c r="S29" i="5"/>
  <c r="S20" i="5"/>
  <c r="S30" i="5"/>
  <c r="S19" i="5"/>
  <c r="S16" i="1"/>
  <c r="S15" i="1"/>
  <c r="S14" i="1"/>
  <c r="S12" i="1"/>
  <c r="S10" i="1"/>
  <c r="E35" i="5"/>
  <c r="E15" i="5"/>
  <c r="E34" i="5"/>
  <c r="E33" i="5"/>
  <c r="E9" i="5"/>
  <c r="E32" i="5"/>
  <c r="E13" i="5"/>
  <c r="E10" i="5"/>
  <c r="E12" i="5"/>
  <c r="E26" i="5"/>
  <c r="E31" i="5"/>
  <c r="E11" i="5"/>
  <c r="E30" i="5"/>
  <c r="E14" i="5"/>
  <c r="E18" i="5"/>
  <c r="E17" i="5"/>
  <c r="E25" i="5"/>
  <c r="E28" i="5"/>
  <c r="E19" i="5"/>
  <c r="E22" i="5"/>
  <c r="E23" i="5"/>
  <c r="E21" i="5"/>
  <c r="R24" i="5"/>
  <c r="L24" i="5"/>
  <c r="E24" i="5"/>
  <c r="E27" i="5"/>
  <c r="C3" i="4"/>
  <c r="C7" i="4"/>
  <c r="E31" i="1"/>
  <c r="L31" i="1"/>
  <c r="R31" i="1"/>
  <c r="E32" i="1"/>
  <c r="L32" i="1"/>
  <c r="R32" i="1"/>
  <c r="R17" i="1"/>
  <c r="R19" i="1"/>
  <c r="R21" i="1"/>
  <c r="R9" i="1"/>
  <c r="L9" i="1"/>
  <c r="L21" i="1"/>
  <c r="L22" i="1"/>
  <c r="L23" i="1"/>
  <c r="L24" i="1"/>
  <c r="L25" i="1"/>
  <c r="L26" i="1"/>
  <c r="L27" i="1"/>
  <c r="L28" i="1"/>
  <c r="L29" i="1"/>
  <c r="L30" i="1"/>
  <c r="L17" i="1"/>
  <c r="L18" i="1"/>
  <c r="L19" i="1"/>
  <c r="L20" i="1"/>
  <c r="E11" i="1"/>
  <c r="E14" i="1"/>
  <c r="E15" i="1"/>
  <c r="E16" i="1"/>
  <c r="E17" i="1"/>
  <c r="E18" i="1"/>
  <c r="E19" i="1"/>
  <c r="E21" i="1"/>
  <c r="E22" i="1"/>
  <c r="E25" i="1"/>
  <c r="E26" i="1"/>
  <c r="E27" i="1"/>
  <c r="E28" i="1"/>
  <c r="E29" i="1"/>
  <c r="E30" i="1"/>
  <c r="R30" i="1"/>
  <c r="R29" i="1"/>
  <c r="R28" i="1"/>
  <c r="R27" i="1"/>
  <c r="R26" i="1"/>
  <c r="R25" i="1"/>
  <c r="R24" i="1"/>
  <c r="R23" i="1"/>
  <c r="R22" i="1"/>
  <c r="R20" i="1"/>
  <c r="R18" i="1"/>
  <c r="D14" i="4"/>
  <c r="D18" i="4"/>
  <c r="D22" i="4"/>
  <c r="D26" i="4"/>
  <c r="D30" i="4"/>
  <c r="D34" i="4"/>
  <c r="D38" i="4"/>
  <c r="D42" i="4"/>
  <c r="D46" i="4"/>
  <c r="D50" i="4"/>
  <c r="D54" i="4"/>
  <c r="D58" i="4"/>
  <c r="D12" i="4"/>
  <c r="D20" i="4"/>
  <c r="D24" i="4"/>
  <c r="D32" i="4"/>
  <c r="D40" i="4"/>
  <c r="D44" i="4"/>
  <c r="D48" i="4"/>
  <c r="D52" i="4"/>
  <c r="D10" i="4"/>
  <c r="D13" i="4"/>
  <c r="D17" i="4"/>
  <c r="D21" i="4"/>
  <c r="D25" i="4"/>
  <c r="D29" i="4"/>
  <c r="D33" i="4"/>
  <c r="D37" i="4"/>
  <c r="D41" i="4"/>
  <c r="D45" i="4"/>
  <c r="D49" i="4"/>
  <c r="D53" i="4"/>
  <c r="D57" i="4"/>
  <c r="D11" i="4"/>
  <c r="D15" i="4"/>
  <c r="D19" i="4"/>
  <c r="D23" i="4"/>
  <c r="D27" i="4"/>
  <c r="D31" i="4"/>
  <c r="D35" i="4"/>
  <c r="D39" i="4"/>
  <c r="D43" i="4"/>
  <c r="D47" i="4"/>
  <c r="D51" i="4"/>
  <c r="D55" i="4"/>
  <c r="D59" i="4"/>
  <c r="D16" i="4"/>
  <c r="D28" i="4"/>
  <c r="D36" i="4"/>
  <c r="D56" i="4"/>
  <c r="S24" i="5"/>
  <c r="S31" i="1"/>
  <c r="S32" i="1"/>
  <c r="S29" i="1"/>
  <c r="S19" i="1"/>
  <c r="S23" i="1"/>
  <c r="S27" i="1"/>
  <c r="S30" i="1"/>
  <c r="S26" i="1"/>
  <c r="S22" i="1"/>
  <c r="S25" i="1"/>
  <c r="S9" i="1"/>
  <c r="S21" i="1"/>
  <c r="S20" i="1"/>
  <c r="S17" i="1"/>
  <c r="S18" i="1"/>
  <c r="S24" i="1"/>
  <c r="S28" i="1"/>
  <c r="E35" i="4"/>
  <c r="E51" i="4"/>
  <c r="E53" i="4"/>
  <c r="E58" i="4"/>
  <c r="E42" i="4"/>
  <c r="E47" i="4"/>
  <c r="E49" i="4"/>
  <c r="E33" i="4"/>
  <c r="E48" i="4"/>
  <c r="E54" i="4"/>
  <c r="E38" i="4"/>
  <c r="E52" i="4"/>
  <c r="E56" i="4"/>
  <c r="E43" i="4"/>
  <c r="E45" i="4"/>
  <c r="E44" i="4"/>
  <c r="E50" i="4"/>
  <c r="E34" i="4"/>
  <c r="E37" i="4"/>
  <c r="E59" i="4"/>
  <c r="E36" i="4"/>
  <c r="E55" i="4"/>
  <c r="E39" i="4"/>
  <c r="E57" i="4"/>
  <c r="E41" i="4"/>
  <c r="E40" i="4"/>
  <c r="E46" i="4"/>
  <c r="E10" i="4"/>
  <c r="E32" i="4"/>
  <c r="E12" i="4"/>
  <c r="E14" i="4"/>
  <c r="E24" i="4"/>
  <c r="E22" i="4"/>
  <c r="E28" i="4"/>
  <c r="E30" i="4"/>
  <c r="E29" i="4"/>
  <c r="E31" i="4"/>
  <c r="E15" i="4"/>
  <c r="E25" i="4"/>
  <c r="E20" i="4"/>
  <c r="E26" i="4"/>
  <c r="E21" i="4"/>
  <c r="E27" i="4"/>
  <c r="E11" i="4"/>
  <c r="E17" i="4"/>
  <c r="E16" i="4"/>
  <c r="E18" i="4"/>
  <c r="E13" i="4"/>
  <c r="E23" i="4"/>
  <c r="E19" i="4"/>
</calcChain>
</file>

<file path=xl/sharedStrings.xml><?xml version="1.0" encoding="utf-8"?>
<sst xmlns="http://schemas.openxmlformats.org/spreadsheetml/2006/main" count="323" uniqueCount="154">
  <si>
    <t>OTRA IL</t>
  </si>
  <si>
    <t>KRETSRENN</t>
  </si>
  <si>
    <t>K-punkt</t>
  </si>
  <si>
    <t>Meter</t>
  </si>
  <si>
    <t>Renn dato:</t>
  </si>
  <si>
    <t>verdi</t>
  </si>
  <si>
    <t>1. Omgang</t>
  </si>
  <si>
    <t xml:space="preserve">Sum </t>
  </si>
  <si>
    <t>2. Omgang</t>
  </si>
  <si>
    <t>Poeng</t>
  </si>
  <si>
    <t>Startnr</t>
  </si>
  <si>
    <t>Navn</t>
  </si>
  <si>
    <t>Klubb</t>
  </si>
  <si>
    <t>Klasse</t>
  </si>
  <si>
    <t>K-Punkt</t>
  </si>
  <si>
    <t>Lengde</t>
  </si>
  <si>
    <t>LP</t>
  </si>
  <si>
    <t>D1</t>
  </si>
  <si>
    <t>D2</t>
  </si>
  <si>
    <t>D3</t>
  </si>
  <si>
    <t>1.Omg.</t>
  </si>
  <si>
    <t>2.Omg.</t>
  </si>
  <si>
    <t>Totalt</t>
  </si>
  <si>
    <t>Trollbakken</t>
  </si>
  <si>
    <t>Total lengde</t>
  </si>
  <si>
    <t>Prøve</t>
  </si>
  <si>
    <t>Navn på tipper</t>
  </si>
  <si>
    <t>Antall meter</t>
  </si>
  <si>
    <t>Avstand</t>
  </si>
  <si>
    <t>Rangering</t>
  </si>
  <si>
    <t>Til sammen alle bakker</t>
  </si>
  <si>
    <t>Navn deltaker</t>
  </si>
  <si>
    <t>heat</t>
  </si>
  <si>
    <t>Audun Malmer Nybøen</t>
  </si>
  <si>
    <t>Oddersjå</t>
  </si>
  <si>
    <t>Steinar Møvik</t>
  </si>
  <si>
    <t>Georg Henriksen</t>
  </si>
  <si>
    <t>Tobias Flatøe</t>
  </si>
  <si>
    <t>Prøveomg</t>
  </si>
  <si>
    <t>Espen Jensen</t>
  </si>
  <si>
    <t>KDK</t>
  </si>
  <si>
    <t>Tom Blakstad</t>
  </si>
  <si>
    <t>Froland IL</t>
  </si>
  <si>
    <t>Sondre Håland</t>
  </si>
  <si>
    <t>Øyestad IF</t>
  </si>
  <si>
    <t>Voksen</t>
  </si>
  <si>
    <t>Barn</t>
  </si>
  <si>
    <t>Sum</t>
  </si>
  <si>
    <t>Totalt meter K5/K10</t>
  </si>
  <si>
    <t>Totalt meter HS20</t>
  </si>
  <si>
    <t>Totalt meter HS35</t>
  </si>
  <si>
    <t>Totalt meter HS50</t>
  </si>
  <si>
    <t>Gjerstad</t>
  </si>
  <si>
    <t>Inga Helgesen</t>
  </si>
  <si>
    <t>Øvrebø IL</t>
  </si>
  <si>
    <t>V</t>
  </si>
  <si>
    <t>Fabian Østvold</t>
  </si>
  <si>
    <t>Emilie Helstad</t>
  </si>
  <si>
    <t>Otra IL</t>
  </si>
  <si>
    <t>Bea Helene Hegghaug</t>
  </si>
  <si>
    <t>Madelene Greipsland-Zakariassen</t>
  </si>
  <si>
    <t>Casper Greipsland-Zakariassen</t>
  </si>
  <si>
    <t>Julie Røykenes</t>
  </si>
  <si>
    <t>Kjell Iveland</t>
  </si>
  <si>
    <t>Glenn Qvam Håkonsen</t>
  </si>
  <si>
    <t>Erik Aasland</t>
  </si>
  <si>
    <t>Morten Aasland</t>
  </si>
  <si>
    <t>Øvrebø</t>
  </si>
  <si>
    <t>Arild Johansen</t>
  </si>
  <si>
    <t>Dag Arne Riesto</t>
  </si>
  <si>
    <t>Pors</t>
  </si>
  <si>
    <t>Jesper Vassvik</t>
  </si>
  <si>
    <t>Brage Aasland</t>
  </si>
  <si>
    <t>Håkon Sørstein</t>
  </si>
  <si>
    <t>Lucas</t>
  </si>
  <si>
    <t xml:space="preserve">Morten Aasland </t>
  </si>
  <si>
    <t>Sølvi lausland</t>
  </si>
  <si>
    <t>Lars Atle</t>
  </si>
  <si>
    <t>Ivone Sandberg</t>
  </si>
  <si>
    <t xml:space="preserve">Dag Arne </t>
  </si>
  <si>
    <t xml:space="preserve">Bjørn Bakken </t>
  </si>
  <si>
    <t>Gjermund hoftuft</t>
  </si>
  <si>
    <t>Inge Blusted</t>
  </si>
  <si>
    <t>Bjon Ø</t>
  </si>
  <si>
    <t>Stian</t>
  </si>
  <si>
    <t>Kristin Haldsvik</t>
  </si>
  <si>
    <t>Thomas Bjelland</t>
  </si>
  <si>
    <t xml:space="preserve">Jonathan Larsen </t>
  </si>
  <si>
    <t xml:space="preserve">Ola Østeholdt </t>
  </si>
  <si>
    <t xml:space="preserve">Adrian </t>
  </si>
  <si>
    <t xml:space="preserve">Christer Larsen </t>
  </si>
  <si>
    <t>Katharina Skavoll</t>
  </si>
  <si>
    <t>Dag Mikkelsen</t>
  </si>
  <si>
    <t xml:space="preserve">Karin Quam </t>
  </si>
  <si>
    <t>Merete Almås</t>
  </si>
  <si>
    <t xml:space="preserve">Kai Thorsen </t>
  </si>
  <si>
    <t xml:space="preserve">Geir Nilsen </t>
  </si>
  <si>
    <t>Jonny Lauvsland</t>
  </si>
  <si>
    <t>Leiv Gunnar H</t>
  </si>
  <si>
    <t xml:space="preserve">Morten Helgesen </t>
  </si>
  <si>
    <t>Anne Kari Heistad</t>
  </si>
  <si>
    <t>Svein Hellstad</t>
  </si>
  <si>
    <t xml:space="preserve">Bente Hansen </t>
  </si>
  <si>
    <t xml:space="preserve">Harallad Hansen </t>
  </si>
  <si>
    <t>Bjørn Møllen</t>
  </si>
  <si>
    <t>Svein Arne Hansen</t>
  </si>
  <si>
    <t>Marcus Håland</t>
  </si>
  <si>
    <t>Bjørn Fidjeland</t>
  </si>
  <si>
    <t xml:space="preserve">Christy Dåsnes </t>
  </si>
  <si>
    <t>Elias Dåsnes</t>
  </si>
  <si>
    <t>Berit U Hagen</t>
  </si>
  <si>
    <t>Wenche Rekvik</t>
  </si>
  <si>
    <t>Rigmor Olsen</t>
  </si>
  <si>
    <t>Merete A. Nilsen</t>
  </si>
  <si>
    <t>Lars Kile</t>
  </si>
  <si>
    <t>Sussanne Ramsland</t>
  </si>
  <si>
    <t>Espen Østvold</t>
  </si>
  <si>
    <t>Egil Helle</t>
  </si>
  <si>
    <t xml:space="preserve">Chsristoffer Nilsen </t>
  </si>
  <si>
    <t>Jan Erik Tellefsen</t>
  </si>
  <si>
    <t>August Qvam Nilsen</t>
  </si>
  <si>
    <t>Lewis Qvam Nilsen</t>
  </si>
  <si>
    <t>Isak Bygland</t>
  </si>
  <si>
    <t>Marley Sol Aasland Svenning</t>
  </si>
  <si>
    <t>Leon Strandberg</t>
  </si>
  <si>
    <t>Elian Michel Aasland Svenning</t>
  </si>
  <si>
    <t>Bjarne Øybekk</t>
  </si>
  <si>
    <t>Iver Øybekk</t>
  </si>
  <si>
    <t>Ole Johan Øybekk</t>
  </si>
  <si>
    <t>Sofie Svaland</t>
  </si>
  <si>
    <t>Sondre Svaland</t>
  </si>
  <si>
    <t>Oda Svaland</t>
  </si>
  <si>
    <t>Adrian Kittelsen</t>
  </si>
  <si>
    <t>Skotfoss</t>
  </si>
  <si>
    <t>Matilde Helgesen</t>
  </si>
  <si>
    <t>Rasmus Kittelsen</t>
  </si>
  <si>
    <t>Håkon Wie</t>
  </si>
  <si>
    <t>Ingebord Wie</t>
  </si>
  <si>
    <t>Einar Wie</t>
  </si>
  <si>
    <t>Sigrid Wie</t>
  </si>
  <si>
    <t>Olav Haraldstad</t>
  </si>
  <si>
    <t>Liv Skjeggedal Evanger</t>
  </si>
  <si>
    <t>Anne Judith Skjeggedal Evanger</t>
  </si>
  <si>
    <t>Såve Olav Hegghaug</t>
  </si>
  <si>
    <t>Kamil Kittelsen</t>
  </si>
  <si>
    <t>Lea Holen</t>
  </si>
  <si>
    <t>Spjalkavik</t>
  </si>
  <si>
    <t>Olai Holen</t>
  </si>
  <si>
    <t>Spjelkavik</t>
  </si>
  <si>
    <t>Narve Aasbø Lystad</t>
  </si>
  <si>
    <t>Jakob Aasbø Lystad</t>
  </si>
  <si>
    <t>Marie Aasbø Lystad</t>
  </si>
  <si>
    <t>Anna Langerak</t>
  </si>
  <si>
    <t>Dag Håkon Ausland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</si>
</sst>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0.0"/>
    <numFmt numFmtId="166" formatCode="_ * #,##0.0_ ;_ * \-#,##0.0_ ;_ * &quot;&quot;?_ ;_ @_ "/>
    <numFmt numFmtId="167" formatCode="_ * #,##0_ ;_ * \-#,##0_ ;_ * &quot;-&quot;??_ ;_ @_ "/>
    <numFmt numFmtId="168" formatCode="_ * #,##0_ ;_ * \-#,##0_ ;_ * &quot;-&quot;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3" tint="0.59999389629810485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8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3" fillId="0" borderId="4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165" fontId="0" fillId="0" borderId="3" xfId="0" applyNumberFormat="1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5" fillId="0" borderId="12" xfId="0" applyFont="1" applyBorder="1" applyProtection="1">
      <protection locked="0"/>
    </xf>
    <xf numFmtId="0" fontId="5" fillId="0" borderId="13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5" fillId="0" borderId="16" xfId="0" applyFont="1" applyBorder="1" applyProtection="1">
      <protection locked="0"/>
    </xf>
    <xf numFmtId="0" fontId="5" fillId="0" borderId="17" xfId="0" applyFont="1" applyBorder="1" applyProtection="1">
      <protection locked="0"/>
    </xf>
    <xf numFmtId="0" fontId="5" fillId="0" borderId="18" xfId="0" applyFont="1" applyBorder="1" applyProtection="1">
      <protection locked="0"/>
    </xf>
    <xf numFmtId="0" fontId="5" fillId="0" borderId="19" xfId="0" applyFont="1" applyBorder="1" applyProtection="1">
      <protection locked="0"/>
    </xf>
    <xf numFmtId="0" fontId="5" fillId="0" borderId="20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6" fillId="0" borderId="21" xfId="0" applyFont="1" applyBorder="1"/>
    <xf numFmtId="165" fontId="6" fillId="0" borderId="22" xfId="0" applyNumberFormat="1" applyFont="1" applyBorder="1" applyProtection="1">
      <protection locked="0"/>
    </xf>
    <xf numFmtId="165" fontId="7" fillId="0" borderId="23" xfId="0" applyNumberFormat="1" applyFont="1" applyFill="1" applyBorder="1" applyAlignment="1" applyProtection="1">
      <alignment horizontal="left"/>
      <protection locked="0"/>
    </xf>
    <xf numFmtId="165" fontId="6" fillId="0" borderId="24" xfId="0" applyNumberFormat="1" applyFont="1" applyBorder="1" applyAlignment="1">
      <alignment horizontal="center"/>
    </xf>
    <xf numFmtId="165" fontId="0" fillId="0" borderId="22" xfId="0" applyNumberFormat="1" applyBorder="1" applyProtection="1">
      <protection locked="0"/>
    </xf>
    <xf numFmtId="165" fontId="0" fillId="0" borderId="26" xfId="0" applyNumberFormat="1" applyBorder="1" applyProtection="1">
      <protection locked="0"/>
    </xf>
    <xf numFmtId="166" fontId="0" fillId="2" borderId="13" xfId="0" applyNumberFormat="1" applyFill="1" applyBorder="1" applyProtection="1"/>
    <xf numFmtId="0" fontId="6" fillId="0" borderId="27" xfId="0" applyFont="1" applyBorder="1"/>
    <xf numFmtId="165" fontId="6" fillId="0" borderId="25" xfId="0" applyNumberFormat="1" applyFont="1" applyBorder="1" applyProtection="1">
      <protection locked="0"/>
    </xf>
    <xf numFmtId="165" fontId="7" fillId="0" borderId="28" xfId="0" applyNumberFormat="1" applyFont="1" applyFill="1" applyBorder="1" applyAlignment="1" applyProtection="1">
      <alignment horizontal="left"/>
      <protection locked="0"/>
    </xf>
    <xf numFmtId="165" fontId="6" fillId="0" borderId="29" xfId="0" applyNumberFormat="1" applyFont="1" applyBorder="1" applyAlignment="1">
      <alignment horizontal="center"/>
    </xf>
    <xf numFmtId="165" fontId="0" fillId="0" borderId="27" xfId="0" applyNumberFormat="1" applyBorder="1" applyProtection="1">
      <protection locked="0"/>
    </xf>
    <xf numFmtId="165" fontId="0" fillId="0" borderId="25" xfId="0" applyNumberFormat="1" applyBorder="1" applyProtection="1">
      <protection locked="0"/>
    </xf>
    <xf numFmtId="165" fontId="0" fillId="0" borderId="30" xfId="0" applyNumberFormat="1" applyBorder="1" applyProtection="1">
      <protection locked="0"/>
    </xf>
    <xf numFmtId="166" fontId="0" fillId="2" borderId="31" xfId="0" applyNumberFormat="1" applyFill="1" applyBorder="1" applyProtection="1"/>
    <xf numFmtId="0" fontId="2" fillId="0" borderId="0" xfId="0" applyFont="1" applyBorder="1" applyProtection="1">
      <protection locked="0"/>
    </xf>
    <xf numFmtId="167" fontId="0" fillId="2" borderId="25" xfId="1" applyNumberFormat="1" applyFont="1" applyFill="1" applyBorder="1" applyProtection="1"/>
    <xf numFmtId="0" fontId="0" fillId="0" borderId="13" xfId="0" applyBorder="1" applyProtection="1">
      <protection locked="0"/>
    </xf>
    <xf numFmtId="0" fontId="0" fillId="0" borderId="18" xfId="0" applyBorder="1" applyProtection="1">
      <protection locked="0"/>
    </xf>
    <xf numFmtId="0" fontId="6" fillId="0" borderId="32" xfId="0" applyFont="1" applyBorder="1" applyAlignment="1">
      <alignment horizontal="center"/>
    </xf>
    <xf numFmtId="165" fontId="0" fillId="0" borderId="34" xfId="0" applyNumberFormat="1" applyBorder="1" applyProtection="1">
      <protection locked="0"/>
    </xf>
    <xf numFmtId="0" fontId="0" fillId="0" borderId="31" xfId="0" applyBorder="1" applyProtection="1">
      <protection locked="0"/>
    </xf>
    <xf numFmtId="0" fontId="5" fillId="0" borderId="35" xfId="0" applyFont="1" applyBorder="1" applyProtection="1">
      <protection locked="0"/>
    </xf>
    <xf numFmtId="0" fontId="5" fillId="0" borderId="36" xfId="0" applyFont="1" applyBorder="1" applyProtection="1">
      <protection locked="0"/>
    </xf>
    <xf numFmtId="0" fontId="5" fillId="0" borderId="37" xfId="0" applyFont="1" applyBorder="1" applyProtection="1">
      <protection locked="0"/>
    </xf>
    <xf numFmtId="0" fontId="5" fillId="0" borderId="38" xfId="0" applyFont="1" applyBorder="1" applyProtection="1">
      <protection locked="0"/>
    </xf>
    <xf numFmtId="0" fontId="5" fillId="0" borderId="39" xfId="0" applyFont="1" applyBorder="1" applyProtection="1">
      <protection locked="0"/>
    </xf>
    <xf numFmtId="0" fontId="5" fillId="0" borderId="40" xfId="0" applyFont="1" applyBorder="1" applyProtection="1">
      <protection locked="0"/>
    </xf>
    <xf numFmtId="0" fontId="5" fillId="0" borderId="41" xfId="0" applyFont="1" applyBorder="1" applyProtection="1">
      <protection locked="0"/>
    </xf>
    <xf numFmtId="0" fontId="5" fillId="0" borderId="0" xfId="0" applyFont="1" applyFill="1" applyBorder="1" applyProtection="1">
      <protection locked="0"/>
    </xf>
    <xf numFmtId="167" fontId="0" fillId="0" borderId="0" xfId="1" applyNumberFormat="1" applyFont="1"/>
    <xf numFmtId="1" fontId="6" fillId="0" borderId="29" xfId="0" applyNumberFormat="1" applyFont="1" applyBorder="1" applyAlignment="1">
      <alignment horizontal="center"/>
    </xf>
    <xf numFmtId="167" fontId="0" fillId="0" borderId="0" xfId="0" applyNumberFormat="1"/>
    <xf numFmtId="168" fontId="0" fillId="0" borderId="0" xfId="0" applyNumberFormat="1" applyProtection="1">
      <protection locked="0"/>
    </xf>
    <xf numFmtId="1" fontId="6" fillId="0" borderId="24" xfId="0" applyNumberFormat="1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4" fillId="0" borderId="1" xfId="0" applyFont="1" applyBorder="1" applyProtection="1">
      <protection locked="0"/>
    </xf>
    <xf numFmtId="165" fontId="6" fillId="0" borderId="21" xfId="0" applyNumberFormat="1" applyFont="1" applyBorder="1" applyProtection="1">
      <protection locked="0"/>
    </xf>
    <xf numFmtId="0" fontId="0" fillId="0" borderId="2" xfId="0" applyBorder="1"/>
    <xf numFmtId="0" fontId="0" fillId="0" borderId="3" xfId="0" applyBorder="1"/>
    <xf numFmtId="165" fontId="6" fillId="0" borderId="27" xfId="0" applyNumberFormat="1" applyFont="1" applyBorder="1" applyProtection="1">
      <protection locked="0"/>
    </xf>
    <xf numFmtId="0" fontId="0" fillId="0" borderId="0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9" xfId="0" applyBorder="1"/>
    <xf numFmtId="0" fontId="4" fillId="0" borderId="13" xfId="0" applyFont="1" applyBorder="1" applyProtection="1">
      <protection locked="0"/>
    </xf>
    <xf numFmtId="0" fontId="6" fillId="0" borderId="29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166" fontId="0" fillId="2" borderId="24" xfId="0" applyNumberFormat="1" applyFill="1" applyBorder="1" applyProtection="1"/>
    <xf numFmtId="165" fontId="6" fillId="0" borderId="46" xfId="0" applyNumberFormat="1" applyFont="1" applyBorder="1" applyProtection="1">
      <protection locked="0"/>
    </xf>
    <xf numFmtId="165" fontId="7" fillId="0" borderId="47" xfId="0" applyNumberFormat="1" applyFont="1" applyFill="1" applyBorder="1" applyAlignment="1" applyProtection="1">
      <alignment horizontal="left"/>
      <protection locked="0"/>
    </xf>
    <xf numFmtId="165" fontId="6" fillId="0" borderId="31" xfId="0" applyNumberFormat="1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165" fontId="0" fillId="0" borderId="49" xfId="0" applyNumberFormat="1" applyBorder="1" applyProtection="1">
      <protection locked="0"/>
    </xf>
    <xf numFmtId="165" fontId="0" fillId="0" borderId="46" xfId="0" applyNumberFormat="1" applyBorder="1" applyProtection="1">
      <protection locked="0"/>
    </xf>
    <xf numFmtId="165" fontId="0" fillId="0" borderId="45" xfId="0" applyNumberFormat="1" applyBorder="1" applyProtection="1">
      <protection locked="0"/>
    </xf>
    <xf numFmtId="165" fontId="0" fillId="0" borderId="50" xfId="0" applyNumberFormat="1" applyBorder="1" applyProtection="1">
      <protection locked="0"/>
    </xf>
    <xf numFmtId="165" fontId="6" fillId="0" borderId="29" xfId="0" quotePrefix="1" applyNumberFormat="1" applyFont="1" applyBorder="1" applyAlignment="1">
      <alignment horizontal="center"/>
    </xf>
    <xf numFmtId="165" fontId="7" fillId="0" borderId="47" xfId="0" applyNumberFormat="1" applyFont="1" applyFill="1" applyBorder="1" applyAlignment="1" applyProtection="1">
      <alignment horizontal="left" wrapText="1"/>
      <protection locked="0"/>
    </xf>
    <xf numFmtId="0" fontId="6" fillId="0" borderId="51" xfId="0" applyFont="1" applyBorder="1" applyAlignment="1">
      <alignment horizontal="center"/>
    </xf>
    <xf numFmtId="0" fontId="0" fillId="0" borderId="29" xfId="0" applyBorder="1" applyProtection="1">
      <protection locked="0"/>
    </xf>
    <xf numFmtId="166" fontId="0" fillId="2" borderId="29" xfId="0" applyNumberFormat="1" applyFill="1" applyBorder="1" applyProtection="1"/>
    <xf numFmtId="0" fontId="0" fillId="0" borderId="52" xfId="0" applyBorder="1" applyProtection="1">
      <protection locked="0"/>
    </xf>
    <xf numFmtId="0" fontId="0" fillId="0" borderId="39" xfId="0" applyBorder="1" applyProtection="1">
      <protection locked="0"/>
    </xf>
    <xf numFmtId="0" fontId="5" fillId="0" borderId="53" xfId="0" applyFont="1" applyBorder="1" applyProtection="1">
      <protection locked="0"/>
    </xf>
    <xf numFmtId="0" fontId="5" fillId="0" borderId="54" xfId="0" applyFont="1" applyBorder="1" applyProtection="1">
      <protection locked="0"/>
    </xf>
    <xf numFmtId="0" fontId="5" fillId="0" borderId="55" xfId="0" applyFont="1" applyBorder="1" applyProtection="1">
      <protection locked="0"/>
    </xf>
    <xf numFmtId="168" fontId="0" fillId="0" borderId="5" xfId="0" applyNumberFormat="1" applyBorder="1" applyProtection="1">
      <protection locked="0"/>
    </xf>
    <xf numFmtId="0" fontId="6" fillId="0" borderId="56" xfId="0" applyFont="1" applyBorder="1"/>
    <xf numFmtId="165" fontId="6" fillId="0" borderId="44" xfId="0" quotePrefix="1" applyNumberFormat="1" applyFont="1" applyBorder="1" applyAlignment="1">
      <alignment horizontal="center"/>
    </xf>
    <xf numFmtId="0" fontId="6" fillId="0" borderId="57" xfId="0" applyFont="1" applyBorder="1" applyAlignment="1">
      <alignment horizontal="center"/>
    </xf>
    <xf numFmtId="0" fontId="0" fillId="0" borderId="58" xfId="0" applyBorder="1" applyProtection="1">
      <protection locked="0"/>
    </xf>
    <xf numFmtId="165" fontId="0" fillId="0" borderId="59" xfId="0" applyNumberFormat="1" applyBorder="1" applyProtection="1">
      <protection locked="0"/>
    </xf>
    <xf numFmtId="165" fontId="0" fillId="0" borderId="16" xfId="0" applyNumberFormat="1" applyBorder="1" applyProtection="1">
      <protection locked="0"/>
    </xf>
    <xf numFmtId="165" fontId="0" fillId="0" borderId="60" xfId="0" applyNumberFormat="1" applyBorder="1" applyProtection="1">
      <protection locked="0"/>
    </xf>
    <xf numFmtId="166" fontId="0" fillId="2" borderId="58" xfId="0" applyNumberFormat="1" applyFill="1" applyBorder="1" applyProtection="1"/>
    <xf numFmtId="165" fontId="0" fillId="0" borderId="61" xfId="0" applyNumberFormat="1" applyBorder="1" applyProtection="1">
      <protection locked="0"/>
    </xf>
    <xf numFmtId="168" fontId="0" fillId="0" borderId="9" xfId="0" applyNumberFormat="1" applyBorder="1" applyProtection="1">
      <protection locked="0"/>
    </xf>
    <xf numFmtId="0" fontId="6" fillId="0" borderId="62" xfId="0" applyFont="1" applyBorder="1"/>
    <xf numFmtId="165" fontId="6" fillId="0" borderId="17" xfId="0" applyNumberFormat="1" applyFont="1" applyBorder="1" applyProtection="1">
      <protection locked="0"/>
    </xf>
    <xf numFmtId="165" fontId="7" fillId="0" borderId="20" xfId="0" applyNumberFormat="1" applyFont="1" applyFill="1" applyBorder="1" applyAlignment="1" applyProtection="1">
      <alignment horizontal="left"/>
      <protection locked="0"/>
    </xf>
    <xf numFmtId="165" fontId="6" fillId="0" borderId="63" xfId="0" quotePrefix="1" applyNumberFormat="1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165" fontId="0" fillId="0" borderId="17" xfId="0" applyNumberFormat="1" applyBorder="1" applyProtection="1">
      <protection locked="0"/>
    </xf>
    <xf numFmtId="165" fontId="0" fillId="0" borderId="65" xfId="0" applyNumberFormat="1" applyBorder="1" applyProtection="1">
      <protection locked="0"/>
    </xf>
    <xf numFmtId="166" fontId="0" fillId="2" borderId="63" xfId="0" applyNumberFormat="1" applyFill="1" applyBorder="1" applyProtection="1"/>
    <xf numFmtId="168" fontId="0" fillId="0" borderId="3" xfId="0" applyNumberFormat="1" applyBorder="1" applyProtection="1">
      <protection locked="0"/>
    </xf>
    <xf numFmtId="165" fontId="6" fillId="0" borderId="36" xfId="0" applyNumberFormat="1" applyFont="1" applyBorder="1" applyProtection="1">
      <protection locked="0"/>
    </xf>
    <xf numFmtId="165" fontId="7" fillId="0" borderId="14" xfId="0" applyNumberFormat="1" applyFont="1" applyFill="1" applyBorder="1" applyAlignment="1" applyProtection="1">
      <alignment horizontal="left"/>
      <protection locked="0"/>
    </xf>
    <xf numFmtId="165" fontId="6" fillId="0" borderId="44" xfId="0" applyNumberFormat="1" applyFont="1" applyBorder="1" applyAlignment="1">
      <alignment horizontal="center"/>
    </xf>
    <xf numFmtId="165" fontId="0" fillId="3" borderId="25" xfId="0" applyNumberFormat="1" applyFill="1" applyBorder="1" applyProtection="1">
      <protection locked="0"/>
    </xf>
    <xf numFmtId="165" fontId="0" fillId="3" borderId="34" xfId="0" applyNumberFormat="1" applyFill="1" applyBorder="1" applyProtection="1">
      <protection locked="0"/>
    </xf>
    <xf numFmtId="165" fontId="0" fillId="3" borderId="27" xfId="0" applyNumberFormat="1" applyFill="1" applyBorder="1" applyProtection="1">
      <protection locked="0"/>
    </xf>
    <xf numFmtId="0" fontId="0" fillId="3" borderId="31" xfId="0" applyFill="1" applyBorder="1" applyProtection="1">
      <protection locked="0"/>
    </xf>
    <xf numFmtId="165" fontId="0" fillId="3" borderId="49" xfId="0" applyNumberFormat="1" applyFill="1" applyBorder="1" applyProtection="1">
      <protection locked="0"/>
    </xf>
    <xf numFmtId="0" fontId="0" fillId="3" borderId="58" xfId="0" applyFill="1" applyBorder="1" applyProtection="1">
      <protection locked="0"/>
    </xf>
    <xf numFmtId="165" fontId="0" fillId="3" borderId="59" xfId="0" applyNumberFormat="1" applyFill="1" applyBorder="1" applyProtection="1">
      <protection locked="0"/>
    </xf>
    <xf numFmtId="0" fontId="0" fillId="3" borderId="63" xfId="0" applyFill="1" applyBorder="1" applyProtection="1">
      <protection locked="0"/>
    </xf>
    <xf numFmtId="165" fontId="0" fillId="3" borderId="19" xfId="0" applyNumberFormat="1" applyFill="1" applyBorder="1" applyProtection="1">
      <protection locked="0"/>
    </xf>
    <xf numFmtId="0" fontId="0" fillId="3" borderId="24" xfId="0" applyFill="1" applyBorder="1" applyProtection="1">
      <protection locked="0"/>
    </xf>
    <xf numFmtId="165" fontId="0" fillId="3" borderId="33" xfId="0" applyNumberFormat="1" applyFill="1" applyBorder="1" applyProtection="1">
      <protection locked="0"/>
    </xf>
    <xf numFmtId="165" fontId="0" fillId="3" borderId="46" xfId="0" applyNumberFormat="1" applyFill="1" applyBorder="1" applyProtection="1">
      <protection locked="0"/>
    </xf>
    <xf numFmtId="165" fontId="0" fillId="3" borderId="16" xfId="0" applyNumberFormat="1" applyFill="1" applyBorder="1" applyProtection="1">
      <protection locked="0"/>
    </xf>
    <xf numFmtId="165" fontId="0" fillId="3" borderId="17" xfId="0" applyNumberFormat="1" applyFill="1" applyBorder="1" applyProtection="1">
      <protection locked="0"/>
    </xf>
    <xf numFmtId="165" fontId="0" fillId="3" borderId="22" xfId="0" applyNumberFormat="1" applyFill="1" applyBorder="1" applyProtection="1">
      <protection locked="0"/>
    </xf>
    <xf numFmtId="165" fontId="0" fillId="3" borderId="50" xfId="0" applyNumberFormat="1" applyFill="1" applyBorder="1" applyProtection="1">
      <protection locked="0"/>
    </xf>
    <xf numFmtId="165" fontId="0" fillId="3" borderId="61" xfId="0" applyNumberFormat="1" applyFill="1" applyBorder="1" applyProtection="1">
      <protection locked="0"/>
    </xf>
    <xf numFmtId="165" fontId="0" fillId="3" borderId="66" xfId="0" applyNumberFormat="1" applyFill="1" applyBorder="1" applyProtection="1">
      <protection locked="0"/>
    </xf>
    <xf numFmtId="165" fontId="0" fillId="3" borderId="21" xfId="0" applyNumberFormat="1" applyFill="1" applyBorder="1" applyProtection="1">
      <protection locked="0"/>
    </xf>
    <xf numFmtId="14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165" fontId="0" fillId="0" borderId="0" xfId="0" applyNumberForma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36"/>
  <sheetViews>
    <sheetView tabSelected="1" workbookViewId="0">
      <selection activeCell="M28" sqref="M28"/>
    </sheetView>
  </sheetViews>
  <sheetFormatPr baseColWidth="10" defaultColWidth="9.140625" defaultRowHeight="15" x14ac:dyDescent="0.25"/>
  <cols>
    <col min="1" max="1" width="4.28515625" style="1" customWidth="1"/>
    <col min="2" max="2" width="27.42578125" style="1" customWidth="1"/>
    <col min="3" max="3" width="8.7109375" style="1" customWidth="1"/>
    <col min="4" max="4" width="5" style="1" customWidth="1"/>
    <col min="5" max="5" width="4.7109375" style="1" customWidth="1"/>
    <col min="6" max="6" width="7.28515625" customWidth="1"/>
    <col min="7" max="7" width="7.28515625" style="1" customWidth="1"/>
    <col min="8" max="8" width="6.7109375" style="1" customWidth="1"/>
    <col min="9" max="10" width="5" style="1" customWidth="1"/>
    <col min="11" max="11" width="5.28515625" style="1" customWidth="1"/>
    <col min="12" max="12" width="7.28515625" style="1" customWidth="1"/>
    <col min="13" max="13" width="7.7109375" style="1" customWidth="1"/>
    <col min="14" max="14" width="6.7109375" style="1" customWidth="1"/>
    <col min="15" max="15" width="5.140625" style="1" customWidth="1"/>
    <col min="16" max="17" width="5" style="1" customWidth="1"/>
    <col min="18" max="18" width="7.140625" style="1" customWidth="1"/>
    <col min="19" max="19" width="6.7109375" style="1" customWidth="1"/>
    <col min="20" max="257" width="9.140625" style="1"/>
    <col min="258" max="258" width="6.85546875" style="1" customWidth="1"/>
    <col min="259" max="259" width="31.42578125" style="1" customWidth="1"/>
    <col min="260" max="260" width="24.7109375" style="1" customWidth="1"/>
    <col min="261" max="261" width="11.42578125" style="1" customWidth="1"/>
    <col min="262" max="262" width="9.7109375" style="1" customWidth="1"/>
    <col min="263" max="263" width="7.42578125" style="1" customWidth="1"/>
    <col min="264" max="264" width="6.7109375" style="1" customWidth="1"/>
    <col min="265" max="266" width="5" style="1" customWidth="1"/>
    <col min="267" max="267" width="5.28515625" style="1" customWidth="1"/>
    <col min="268" max="268" width="7.28515625" style="1" customWidth="1"/>
    <col min="269" max="269" width="7.42578125" style="1" customWidth="1"/>
    <col min="270" max="270" width="6.7109375" style="1" customWidth="1"/>
    <col min="271" max="271" width="5.140625" style="1" customWidth="1"/>
    <col min="272" max="273" width="5" style="1" customWidth="1"/>
    <col min="274" max="274" width="7.140625" style="1" customWidth="1"/>
    <col min="275" max="275" width="6.7109375" style="1" customWidth="1"/>
    <col min="276" max="513" width="9.140625" style="1"/>
    <col min="514" max="514" width="6.85546875" style="1" customWidth="1"/>
    <col min="515" max="515" width="31.42578125" style="1" customWidth="1"/>
    <col min="516" max="516" width="24.7109375" style="1" customWidth="1"/>
    <col min="517" max="517" width="11.42578125" style="1" customWidth="1"/>
    <col min="518" max="518" width="9.7109375" style="1" customWidth="1"/>
    <col min="519" max="519" width="7.42578125" style="1" customWidth="1"/>
    <col min="520" max="520" width="6.7109375" style="1" customWidth="1"/>
    <col min="521" max="522" width="5" style="1" customWidth="1"/>
    <col min="523" max="523" width="5.28515625" style="1" customWidth="1"/>
    <col min="524" max="524" width="7.28515625" style="1" customWidth="1"/>
    <col min="525" max="525" width="7.42578125" style="1" customWidth="1"/>
    <col min="526" max="526" width="6.7109375" style="1" customWidth="1"/>
    <col min="527" max="527" width="5.140625" style="1" customWidth="1"/>
    <col min="528" max="529" width="5" style="1" customWidth="1"/>
    <col min="530" max="530" width="7.140625" style="1" customWidth="1"/>
    <col min="531" max="531" width="6.7109375" style="1" customWidth="1"/>
    <col min="532" max="769" width="9.140625" style="1"/>
    <col min="770" max="770" width="6.85546875" style="1" customWidth="1"/>
    <col min="771" max="771" width="31.42578125" style="1" customWidth="1"/>
    <col min="772" max="772" width="24.7109375" style="1" customWidth="1"/>
    <col min="773" max="773" width="11.42578125" style="1" customWidth="1"/>
    <col min="774" max="774" width="9.7109375" style="1" customWidth="1"/>
    <col min="775" max="775" width="7.42578125" style="1" customWidth="1"/>
    <col min="776" max="776" width="6.7109375" style="1" customWidth="1"/>
    <col min="777" max="778" width="5" style="1" customWidth="1"/>
    <col min="779" max="779" width="5.28515625" style="1" customWidth="1"/>
    <col min="780" max="780" width="7.28515625" style="1" customWidth="1"/>
    <col min="781" max="781" width="7.42578125" style="1" customWidth="1"/>
    <col min="782" max="782" width="6.7109375" style="1" customWidth="1"/>
    <col min="783" max="783" width="5.140625" style="1" customWidth="1"/>
    <col min="784" max="785" width="5" style="1" customWidth="1"/>
    <col min="786" max="786" width="7.140625" style="1" customWidth="1"/>
    <col min="787" max="787" width="6.7109375" style="1" customWidth="1"/>
    <col min="788" max="1025" width="9.140625" style="1"/>
    <col min="1026" max="1026" width="6.85546875" style="1" customWidth="1"/>
    <col min="1027" max="1027" width="31.42578125" style="1" customWidth="1"/>
    <col min="1028" max="1028" width="24.7109375" style="1" customWidth="1"/>
    <col min="1029" max="1029" width="11.42578125" style="1" customWidth="1"/>
    <col min="1030" max="1030" width="9.7109375" style="1" customWidth="1"/>
    <col min="1031" max="1031" width="7.42578125" style="1" customWidth="1"/>
    <col min="1032" max="1032" width="6.7109375" style="1" customWidth="1"/>
    <col min="1033" max="1034" width="5" style="1" customWidth="1"/>
    <col min="1035" max="1035" width="5.28515625" style="1" customWidth="1"/>
    <col min="1036" max="1036" width="7.28515625" style="1" customWidth="1"/>
    <col min="1037" max="1037" width="7.42578125" style="1" customWidth="1"/>
    <col min="1038" max="1038" width="6.7109375" style="1" customWidth="1"/>
    <col min="1039" max="1039" width="5.140625" style="1" customWidth="1"/>
    <col min="1040" max="1041" width="5" style="1" customWidth="1"/>
    <col min="1042" max="1042" width="7.140625" style="1" customWidth="1"/>
    <col min="1043" max="1043" width="6.7109375" style="1" customWidth="1"/>
    <col min="1044" max="1281" width="9.140625" style="1"/>
    <col min="1282" max="1282" width="6.85546875" style="1" customWidth="1"/>
    <col min="1283" max="1283" width="31.42578125" style="1" customWidth="1"/>
    <col min="1284" max="1284" width="24.7109375" style="1" customWidth="1"/>
    <col min="1285" max="1285" width="11.42578125" style="1" customWidth="1"/>
    <col min="1286" max="1286" width="9.7109375" style="1" customWidth="1"/>
    <col min="1287" max="1287" width="7.42578125" style="1" customWidth="1"/>
    <col min="1288" max="1288" width="6.7109375" style="1" customWidth="1"/>
    <col min="1289" max="1290" width="5" style="1" customWidth="1"/>
    <col min="1291" max="1291" width="5.28515625" style="1" customWidth="1"/>
    <col min="1292" max="1292" width="7.28515625" style="1" customWidth="1"/>
    <col min="1293" max="1293" width="7.42578125" style="1" customWidth="1"/>
    <col min="1294" max="1294" width="6.7109375" style="1" customWidth="1"/>
    <col min="1295" max="1295" width="5.140625" style="1" customWidth="1"/>
    <col min="1296" max="1297" width="5" style="1" customWidth="1"/>
    <col min="1298" max="1298" width="7.140625" style="1" customWidth="1"/>
    <col min="1299" max="1299" width="6.7109375" style="1" customWidth="1"/>
    <col min="1300" max="1537" width="9.140625" style="1"/>
    <col min="1538" max="1538" width="6.85546875" style="1" customWidth="1"/>
    <col min="1539" max="1539" width="31.42578125" style="1" customWidth="1"/>
    <col min="1540" max="1540" width="24.7109375" style="1" customWidth="1"/>
    <col min="1541" max="1541" width="11.42578125" style="1" customWidth="1"/>
    <col min="1542" max="1542" width="9.7109375" style="1" customWidth="1"/>
    <col min="1543" max="1543" width="7.42578125" style="1" customWidth="1"/>
    <col min="1544" max="1544" width="6.7109375" style="1" customWidth="1"/>
    <col min="1545" max="1546" width="5" style="1" customWidth="1"/>
    <col min="1547" max="1547" width="5.28515625" style="1" customWidth="1"/>
    <col min="1548" max="1548" width="7.28515625" style="1" customWidth="1"/>
    <col min="1549" max="1549" width="7.42578125" style="1" customWidth="1"/>
    <col min="1550" max="1550" width="6.7109375" style="1" customWidth="1"/>
    <col min="1551" max="1551" width="5.140625" style="1" customWidth="1"/>
    <col min="1552" max="1553" width="5" style="1" customWidth="1"/>
    <col min="1554" max="1554" width="7.140625" style="1" customWidth="1"/>
    <col min="1555" max="1555" width="6.7109375" style="1" customWidth="1"/>
    <col min="1556" max="1793" width="9.140625" style="1"/>
    <col min="1794" max="1794" width="6.85546875" style="1" customWidth="1"/>
    <col min="1795" max="1795" width="31.42578125" style="1" customWidth="1"/>
    <col min="1796" max="1796" width="24.7109375" style="1" customWidth="1"/>
    <col min="1797" max="1797" width="11.42578125" style="1" customWidth="1"/>
    <col min="1798" max="1798" width="9.7109375" style="1" customWidth="1"/>
    <col min="1799" max="1799" width="7.42578125" style="1" customWidth="1"/>
    <col min="1800" max="1800" width="6.7109375" style="1" customWidth="1"/>
    <col min="1801" max="1802" width="5" style="1" customWidth="1"/>
    <col min="1803" max="1803" width="5.28515625" style="1" customWidth="1"/>
    <col min="1804" max="1804" width="7.28515625" style="1" customWidth="1"/>
    <col min="1805" max="1805" width="7.42578125" style="1" customWidth="1"/>
    <col min="1806" max="1806" width="6.7109375" style="1" customWidth="1"/>
    <col min="1807" max="1807" width="5.140625" style="1" customWidth="1"/>
    <col min="1808" max="1809" width="5" style="1" customWidth="1"/>
    <col min="1810" max="1810" width="7.140625" style="1" customWidth="1"/>
    <col min="1811" max="1811" width="6.7109375" style="1" customWidth="1"/>
    <col min="1812" max="2049" width="9.140625" style="1"/>
    <col min="2050" max="2050" width="6.85546875" style="1" customWidth="1"/>
    <col min="2051" max="2051" width="31.42578125" style="1" customWidth="1"/>
    <col min="2052" max="2052" width="24.7109375" style="1" customWidth="1"/>
    <col min="2053" max="2053" width="11.42578125" style="1" customWidth="1"/>
    <col min="2054" max="2054" width="9.7109375" style="1" customWidth="1"/>
    <col min="2055" max="2055" width="7.42578125" style="1" customWidth="1"/>
    <col min="2056" max="2056" width="6.7109375" style="1" customWidth="1"/>
    <col min="2057" max="2058" width="5" style="1" customWidth="1"/>
    <col min="2059" max="2059" width="5.28515625" style="1" customWidth="1"/>
    <col min="2060" max="2060" width="7.28515625" style="1" customWidth="1"/>
    <col min="2061" max="2061" width="7.42578125" style="1" customWidth="1"/>
    <col min="2062" max="2062" width="6.7109375" style="1" customWidth="1"/>
    <col min="2063" max="2063" width="5.140625" style="1" customWidth="1"/>
    <col min="2064" max="2065" width="5" style="1" customWidth="1"/>
    <col min="2066" max="2066" width="7.140625" style="1" customWidth="1"/>
    <col min="2067" max="2067" width="6.7109375" style="1" customWidth="1"/>
    <col min="2068" max="2305" width="9.140625" style="1"/>
    <col min="2306" max="2306" width="6.85546875" style="1" customWidth="1"/>
    <col min="2307" max="2307" width="31.42578125" style="1" customWidth="1"/>
    <col min="2308" max="2308" width="24.7109375" style="1" customWidth="1"/>
    <col min="2309" max="2309" width="11.42578125" style="1" customWidth="1"/>
    <col min="2310" max="2310" width="9.7109375" style="1" customWidth="1"/>
    <col min="2311" max="2311" width="7.42578125" style="1" customWidth="1"/>
    <col min="2312" max="2312" width="6.7109375" style="1" customWidth="1"/>
    <col min="2313" max="2314" width="5" style="1" customWidth="1"/>
    <col min="2315" max="2315" width="5.28515625" style="1" customWidth="1"/>
    <col min="2316" max="2316" width="7.28515625" style="1" customWidth="1"/>
    <col min="2317" max="2317" width="7.42578125" style="1" customWidth="1"/>
    <col min="2318" max="2318" width="6.7109375" style="1" customWidth="1"/>
    <col min="2319" max="2319" width="5.140625" style="1" customWidth="1"/>
    <col min="2320" max="2321" width="5" style="1" customWidth="1"/>
    <col min="2322" max="2322" width="7.140625" style="1" customWidth="1"/>
    <col min="2323" max="2323" width="6.7109375" style="1" customWidth="1"/>
    <col min="2324" max="2561" width="9.140625" style="1"/>
    <col min="2562" max="2562" width="6.85546875" style="1" customWidth="1"/>
    <col min="2563" max="2563" width="31.42578125" style="1" customWidth="1"/>
    <col min="2564" max="2564" width="24.7109375" style="1" customWidth="1"/>
    <col min="2565" max="2565" width="11.42578125" style="1" customWidth="1"/>
    <col min="2566" max="2566" width="9.7109375" style="1" customWidth="1"/>
    <col min="2567" max="2567" width="7.42578125" style="1" customWidth="1"/>
    <col min="2568" max="2568" width="6.7109375" style="1" customWidth="1"/>
    <col min="2569" max="2570" width="5" style="1" customWidth="1"/>
    <col min="2571" max="2571" width="5.28515625" style="1" customWidth="1"/>
    <col min="2572" max="2572" width="7.28515625" style="1" customWidth="1"/>
    <col min="2573" max="2573" width="7.42578125" style="1" customWidth="1"/>
    <col min="2574" max="2574" width="6.7109375" style="1" customWidth="1"/>
    <col min="2575" max="2575" width="5.140625" style="1" customWidth="1"/>
    <col min="2576" max="2577" width="5" style="1" customWidth="1"/>
    <col min="2578" max="2578" width="7.140625" style="1" customWidth="1"/>
    <col min="2579" max="2579" width="6.7109375" style="1" customWidth="1"/>
    <col min="2580" max="2817" width="9.140625" style="1"/>
    <col min="2818" max="2818" width="6.85546875" style="1" customWidth="1"/>
    <col min="2819" max="2819" width="31.42578125" style="1" customWidth="1"/>
    <col min="2820" max="2820" width="24.7109375" style="1" customWidth="1"/>
    <col min="2821" max="2821" width="11.42578125" style="1" customWidth="1"/>
    <col min="2822" max="2822" width="9.7109375" style="1" customWidth="1"/>
    <col min="2823" max="2823" width="7.42578125" style="1" customWidth="1"/>
    <col min="2824" max="2824" width="6.7109375" style="1" customWidth="1"/>
    <col min="2825" max="2826" width="5" style="1" customWidth="1"/>
    <col min="2827" max="2827" width="5.28515625" style="1" customWidth="1"/>
    <col min="2828" max="2828" width="7.28515625" style="1" customWidth="1"/>
    <col min="2829" max="2829" width="7.42578125" style="1" customWidth="1"/>
    <col min="2830" max="2830" width="6.7109375" style="1" customWidth="1"/>
    <col min="2831" max="2831" width="5.140625" style="1" customWidth="1"/>
    <col min="2832" max="2833" width="5" style="1" customWidth="1"/>
    <col min="2834" max="2834" width="7.140625" style="1" customWidth="1"/>
    <col min="2835" max="2835" width="6.7109375" style="1" customWidth="1"/>
    <col min="2836" max="3073" width="9.140625" style="1"/>
    <col min="3074" max="3074" width="6.85546875" style="1" customWidth="1"/>
    <col min="3075" max="3075" width="31.42578125" style="1" customWidth="1"/>
    <col min="3076" max="3076" width="24.7109375" style="1" customWidth="1"/>
    <col min="3077" max="3077" width="11.42578125" style="1" customWidth="1"/>
    <col min="3078" max="3078" width="9.7109375" style="1" customWidth="1"/>
    <col min="3079" max="3079" width="7.42578125" style="1" customWidth="1"/>
    <col min="3080" max="3080" width="6.7109375" style="1" customWidth="1"/>
    <col min="3081" max="3082" width="5" style="1" customWidth="1"/>
    <col min="3083" max="3083" width="5.28515625" style="1" customWidth="1"/>
    <col min="3084" max="3084" width="7.28515625" style="1" customWidth="1"/>
    <col min="3085" max="3085" width="7.42578125" style="1" customWidth="1"/>
    <col min="3086" max="3086" width="6.7109375" style="1" customWidth="1"/>
    <col min="3087" max="3087" width="5.140625" style="1" customWidth="1"/>
    <col min="3088" max="3089" width="5" style="1" customWidth="1"/>
    <col min="3090" max="3090" width="7.140625" style="1" customWidth="1"/>
    <col min="3091" max="3091" width="6.7109375" style="1" customWidth="1"/>
    <col min="3092" max="3329" width="9.140625" style="1"/>
    <col min="3330" max="3330" width="6.85546875" style="1" customWidth="1"/>
    <col min="3331" max="3331" width="31.42578125" style="1" customWidth="1"/>
    <col min="3332" max="3332" width="24.7109375" style="1" customWidth="1"/>
    <col min="3333" max="3333" width="11.42578125" style="1" customWidth="1"/>
    <col min="3334" max="3334" width="9.7109375" style="1" customWidth="1"/>
    <col min="3335" max="3335" width="7.42578125" style="1" customWidth="1"/>
    <col min="3336" max="3336" width="6.7109375" style="1" customWidth="1"/>
    <col min="3337" max="3338" width="5" style="1" customWidth="1"/>
    <col min="3339" max="3339" width="5.28515625" style="1" customWidth="1"/>
    <col min="3340" max="3340" width="7.28515625" style="1" customWidth="1"/>
    <col min="3341" max="3341" width="7.42578125" style="1" customWidth="1"/>
    <col min="3342" max="3342" width="6.7109375" style="1" customWidth="1"/>
    <col min="3343" max="3343" width="5.140625" style="1" customWidth="1"/>
    <col min="3344" max="3345" width="5" style="1" customWidth="1"/>
    <col min="3346" max="3346" width="7.140625" style="1" customWidth="1"/>
    <col min="3347" max="3347" width="6.7109375" style="1" customWidth="1"/>
    <col min="3348" max="3585" width="9.140625" style="1"/>
    <col min="3586" max="3586" width="6.85546875" style="1" customWidth="1"/>
    <col min="3587" max="3587" width="31.42578125" style="1" customWidth="1"/>
    <col min="3588" max="3588" width="24.7109375" style="1" customWidth="1"/>
    <col min="3589" max="3589" width="11.42578125" style="1" customWidth="1"/>
    <col min="3590" max="3590" width="9.7109375" style="1" customWidth="1"/>
    <col min="3591" max="3591" width="7.42578125" style="1" customWidth="1"/>
    <col min="3592" max="3592" width="6.7109375" style="1" customWidth="1"/>
    <col min="3593" max="3594" width="5" style="1" customWidth="1"/>
    <col min="3595" max="3595" width="5.28515625" style="1" customWidth="1"/>
    <col min="3596" max="3596" width="7.28515625" style="1" customWidth="1"/>
    <col min="3597" max="3597" width="7.42578125" style="1" customWidth="1"/>
    <col min="3598" max="3598" width="6.7109375" style="1" customWidth="1"/>
    <col min="3599" max="3599" width="5.140625" style="1" customWidth="1"/>
    <col min="3600" max="3601" width="5" style="1" customWidth="1"/>
    <col min="3602" max="3602" width="7.140625" style="1" customWidth="1"/>
    <col min="3603" max="3603" width="6.7109375" style="1" customWidth="1"/>
    <col min="3604" max="3841" width="9.140625" style="1"/>
    <col min="3842" max="3842" width="6.85546875" style="1" customWidth="1"/>
    <col min="3843" max="3843" width="31.42578125" style="1" customWidth="1"/>
    <col min="3844" max="3844" width="24.7109375" style="1" customWidth="1"/>
    <col min="3845" max="3845" width="11.42578125" style="1" customWidth="1"/>
    <col min="3846" max="3846" width="9.7109375" style="1" customWidth="1"/>
    <col min="3847" max="3847" width="7.42578125" style="1" customWidth="1"/>
    <col min="3848" max="3848" width="6.7109375" style="1" customWidth="1"/>
    <col min="3849" max="3850" width="5" style="1" customWidth="1"/>
    <col min="3851" max="3851" width="5.28515625" style="1" customWidth="1"/>
    <col min="3852" max="3852" width="7.28515625" style="1" customWidth="1"/>
    <col min="3853" max="3853" width="7.42578125" style="1" customWidth="1"/>
    <col min="3854" max="3854" width="6.7109375" style="1" customWidth="1"/>
    <col min="3855" max="3855" width="5.140625" style="1" customWidth="1"/>
    <col min="3856" max="3857" width="5" style="1" customWidth="1"/>
    <col min="3858" max="3858" width="7.140625" style="1" customWidth="1"/>
    <col min="3859" max="3859" width="6.7109375" style="1" customWidth="1"/>
    <col min="3860" max="4097" width="9.140625" style="1"/>
    <col min="4098" max="4098" width="6.85546875" style="1" customWidth="1"/>
    <col min="4099" max="4099" width="31.42578125" style="1" customWidth="1"/>
    <col min="4100" max="4100" width="24.7109375" style="1" customWidth="1"/>
    <col min="4101" max="4101" width="11.42578125" style="1" customWidth="1"/>
    <col min="4102" max="4102" width="9.7109375" style="1" customWidth="1"/>
    <col min="4103" max="4103" width="7.42578125" style="1" customWidth="1"/>
    <col min="4104" max="4104" width="6.7109375" style="1" customWidth="1"/>
    <col min="4105" max="4106" width="5" style="1" customWidth="1"/>
    <col min="4107" max="4107" width="5.28515625" style="1" customWidth="1"/>
    <col min="4108" max="4108" width="7.28515625" style="1" customWidth="1"/>
    <col min="4109" max="4109" width="7.42578125" style="1" customWidth="1"/>
    <col min="4110" max="4110" width="6.7109375" style="1" customWidth="1"/>
    <col min="4111" max="4111" width="5.140625" style="1" customWidth="1"/>
    <col min="4112" max="4113" width="5" style="1" customWidth="1"/>
    <col min="4114" max="4114" width="7.140625" style="1" customWidth="1"/>
    <col min="4115" max="4115" width="6.7109375" style="1" customWidth="1"/>
    <col min="4116" max="4353" width="9.140625" style="1"/>
    <col min="4354" max="4354" width="6.85546875" style="1" customWidth="1"/>
    <col min="4355" max="4355" width="31.42578125" style="1" customWidth="1"/>
    <col min="4356" max="4356" width="24.7109375" style="1" customWidth="1"/>
    <col min="4357" max="4357" width="11.42578125" style="1" customWidth="1"/>
    <col min="4358" max="4358" width="9.7109375" style="1" customWidth="1"/>
    <col min="4359" max="4359" width="7.42578125" style="1" customWidth="1"/>
    <col min="4360" max="4360" width="6.7109375" style="1" customWidth="1"/>
    <col min="4361" max="4362" width="5" style="1" customWidth="1"/>
    <col min="4363" max="4363" width="5.28515625" style="1" customWidth="1"/>
    <col min="4364" max="4364" width="7.28515625" style="1" customWidth="1"/>
    <col min="4365" max="4365" width="7.42578125" style="1" customWidth="1"/>
    <col min="4366" max="4366" width="6.7109375" style="1" customWidth="1"/>
    <col min="4367" max="4367" width="5.140625" style="1" customWidth="1"/>
    <col min="4368" max="4369" width="5" style="1" customWidth="1"/>
    <col min="4370" max="4370" width="7.140625" style="1" customWidth="1"/>
    <col min="4371" max="4371" width="6.7109375" style="1" customWidth="1"/>
    <col min="4372" max="4609" width="9.140625" style="1"/>
    <col min="4610" max="4610" width="6.85546875" style="1" customWidth="1"/>
    <col min="4611" max="4611" width="31.42578125" style="1" customWidth="1"/>
    <col min="4612" max="4612" width="24.7109375" style="1" customWidth="1"/>
    <col min="4613" max="4613" width="11.42578125" style="1" customWidth="1"/>
    <col min="4614" max="4614" width="9.7109375" style="1" customWidth="1"/>
    <col min="4615" max="4615" width="7.42578125" style="1" customWidth="1"/>
    <col min="4616" max="4616" width="6.7109375" style="1" customWidth="1"/>
    <col min="4617" max="4618" width="5" style="1" customWidth="1"/>
    <col min="4619" max="4619" width="5.28515625" style="1" customWidth="1"/>
    <col min="4620" max="4620" width="7.28515625" style="1" customWidth="1"/>
    <col min="4621" max="4621" width="7.42578125" style="1" customWidth="1"/>
    <col min="4622" max="4622" width="6.7109375" style="1" customWidth="1"/>
    <col min="4623" max="4623" width="5.140625" style="1" customWidth="1"/>
    <col min="4624" max="4625" width="5" style="1" customWidth="1"/>
    <col min="4626" max="4626" width="7.140625" style="1" customWidth="1"/>
    <col min="4627" max="4627" width="6.7109375" style="1" customWidth="1"/>
    <col min="4628" max="4865" width="9.140625" style="1"/>
    <col min="4866" max="4866" width="6.85546875" style="1" customWidth="1"/>
    <col min="4867" max="4867" width="31.42578125" style="1" customWidth="1"/>
    <col min="4868" max="4868" width="24.7109375" style="1" customWidth="1"/>
    <col min="4869" max="4869" width="11.42578125" style="1" customWidth="1"/>
    <col min="4870" max="4870" width="9.7109375" style="1" customWidth="1"/>
    <col min="4871" max="4871" width="7.42578125" style="1" customWidth="1"/>
    <col min="4872" max="4872" width="6.7109375" style="1" customWidth="1"/>
    <col min="4873" max="4874" width="5" style="1" customWidth="1"/>
    <col min="4875" max="4875" width="5.28515625" style="1" customWidth="1"/>
    <col min="4876" max="4876" width="7.28515625" style="1" customWidth="1"/>
    <col min="4877" max="4877" width="7.42578125" style="1" customWidth="1"/>
    <col min="4878" max="4878" width="6.7109375" style="1" customWidth="1"/>
    <col min="4879" max="4879" width="5.140625" style="1" customWidth="1"/>
    <col min="4880" max="4881" width="5" style="1" customWidth="1"/>
    <col min="4882" max="4882" width="7.140625" style="1" customWidth="1"/>
    <col min="4883" max="4883" width="6.7109375" style="1" customWidth="1"/>
    <col min="4884" max="5121" width="9.140625" style="1"/>
    <col min="5122" max="5122" width="6.85546875" style="1" customWidth="1"/>
    <col min="5123" max="5123" width="31.42578125" style="1" customWidth="1"/>
    <col min="5124" max="5124" width="24.7109375" style="1" customWidth="1"/>
    <col min="5125" max="5125" width="11.42578125" style="1" customWidth="1"/>
    <col min="5126" max="5126" width="9.7109375" style="1" customWidth="1"/>
    <col min="5127" max="5127" width="7.42578125" style="1" customWidth="1"/>
    <col min="5128" max="5128" width="6.7109375" style="1" customWidth="1"/>
    <col min="5129" max="5130" width="5" style="1" customWidth="1"/>
    <col min="5131" max="5131" width="5.28515625" style="1" customWidth="1"/>
    <col min="5132" max="5132" width="7.28515625" style="1" customWidth="1"/>
    <col min="5133" max="5133" width="7.42578125" style="1" customWidth="1"/>
    <col min="5134" max="5134" width="6.7109375" style="1" customWidth="1"/>
    <col min="5135" max="5135" width="5.140625" style="1" customWidth="1"/>
    <col min="5136" max="5137" width="5" style="1" customWidth="1"/>
    <col min="5138" max="5138" width="7.140625" style="1" customWidth="1"/>
    <col min="5139" max="5139" width="6.7109375" style="1" customWidth="1"/>
    <col min="5140" max="5377" width="9.140625" style="1"/>
    <col min="5378" max="5378" width="6.85546875" style="1" customWidth="1"/>
    <col min="5379" max="5379" width="31.42578125" style="1" customWidth="1"/>
    <col min="5380" max="5380" width="24.7109375" style="1" customWidth="1"/>
    <col min="5381" max="5381" width="11.42578125" style="1" customWidth="1"/>
    <col min="5382" max="5382" width="9.7109375" style="1" customWidth="1"/>
    <col min="5383" max="5383" width="7.42578125" style="1" customWidth="1"/>
    <col min="5384" max="5384" width="6.7109375" style="1" customWidth="1"/>
    <col min="5385" max="5386" width="5" style="1" customWidth="1"/>
    <col min="5387" max="5387" width="5.28515625" style="1" customWidth="1"/>
    <col min="5388" max="5388" width="7.28515625" style="1" customWidth="1"/>
    <col min="5389" max="5389" width="7.42578125" style="1" customWidth="1"/>
    <col min="5390" max="5390" width="6.7109375" style="1" customWidth="1"/>
    <col min="5391" max="5391" width="5.140625" style="1" customWidth="1"/>
    <col min="5392" max="5393" width="5" style="1" customWidth="1"/>
    <col min="5394" max="5394" width="7.140625" style="1" customWidth="1"/>
    <col min="5395" max="5395" width="6.7109375" style="1" customWidth="1"/>
    <col min="5396" max="5633" width="9.140625" style="1"/>
    <col min="5634" max="5634" width="6.85546875" style="1" customWidth="1"/>
    <col min="5635" max="5635" width="31.42578125" style="1" customWidth="1"/>
    <col min="5636" max="5636" width="24.7109375" style="1" customWidth="1"/>
    <col min="5637" max="5637" width="11.42578125" style="1" customWidth="1"/>
    <col min="5638" max="5638" width="9.7109375" style="1" customWidth="1"/>
    <col min="5639" max="5639" width="7.42578125" style="1" customWidth="1"/>
    <col min="5640" max="5640" width="6.7109375" style="1" customWidth="1"/>
    <col min="5641" max="5642" width="5" style="1" customWidth="1"/>
    <col min="5643" max="5643" width="5.28515625" style="1" customWidth="1"/>
    <col min="5644" max="5644" width="7.28515625" style="1" customWidth="1"/>
    <col min="5645" max="5645" width="7.42578125" style="1" customWidth="1"/>
    <col min="5646" max="5646" width="6.7109375" style="1" customWidth="1"/>
    <col min="5647" max="5647" width="5.140625" style="1" customWidth="1"/>
    <col min="5648" max="5649" width="5" style="1" customWidth="1"/>
    <col min="5650" max="5650" width="7.140625" style="1" customWidth="1"/>
    <col min="5651" max="5651" width="6.7109375" style="1" customWidth="1"/>
    <col min="5652" max="5889" width="9.140625" style="1"/>
    <col min="5890" max="5890" width="6.85546875" style="1" customWidth="1"/>
    <col min="5891" max="5891" width="31.42578125" style="1" customWidth="1"/>
    <col min="5892" max="5892" width="24.7109375" style="1" customWidth="1"/>
    <col min="5893" max="5893" width="11.42578125" style="1" customWidth="1"/>
    <col min="5894" max="5894" width="9.7109375" style="1" customWidth="1"/>
    <col min="5895" max="5895" width="7.42578125" style="1" customWidth="1"/>
    <col min="5896" max="5896" width="6.7109375" style="1" customWidth="1"/>
    <col min="5897" max="5898" width="5" style="1" customWidth="1"/>
    <col min="5899" max="5899" width="5.28515625" style="1" customWidth="1"/>
    <col min="5900" max="5900" width="7.28515625" style="1" customWidth="1"/>
    <col min="5901" max="5901" width="7.42578125" style="1" customWidth="1"/>
    <col min="5902" max="5902" width="6.7109375" style="1" customWidth="1"/>
    <col min="5903" max="5903" width="5.140625" style="1" customWidth="1"/>
    <col min="5904" max="5905" width="5" style="1" customWidth="1"/>
    <col min="5906" max="5906" width="7.140625" style="1" customWidth="1"/>
    <col min="5907" max="5907" width="6.7109375" style="1" customWidth="1"/>
    <col min="5908" max="6145" width="9.140625" style="1"/>
    <col min="6146" max="6146" width="6.85546875" style="1" customWidth="1"/>
    <col min="6147" max="6147" width="31.42578125" style="1" customWidth="1"/>
    <col min="6148" max="6148" width="24.7109375" style="1" customWidth="1"/>
    <col min="6149" max="6149" width="11.42578125" style="1" customWidth="1"/>
    <col min="6150" max="6150" width="9.7109375" style="1" customWidth="1"/>
    <col min="6151" max="6151" width="7.42578125" style="1" customWidth="1"/>
    <col min="6152" max="6152" width="6.7109375" style="1" customWidth="1"/>
    <col min="6153" max="6154" width="5" style="1" customWidth="1"/>
    <col min="6155" max="6155" width="5.28515625" style="1" customWidth="1"/>
    <col min="6156" max="6156" width="7.28515625" style="1" customWidth="1"/>
    <col min="6157" max="6157" width="7.42578125" style="1" customWidth="1"/>
    <col min="6158" max="6158" width="6.7109375" style="1" customWidth="1"/>
    <col min="6159" max="6159" width="5.140625" style="1" customWidth="1"/>
    <col min="6160" max="6161" width="5" style="1" customWidth="1"/>
    <col min="6162" max="6162" width="7.140625" style="1" customWidth="1"/>
    <col min="6163" max="6163" width="6.7109375" style="1" customWidth="1"/>
    <col min="6164" max="6401" width="9.140625" style="1"/>
    <col min="6402" max="6402" width="6.85546875" style="1" customWidth="1"/>
    <col min="6403" max="6403" width="31.42578125" style="1" customWidth="1"/>
    <col min="6404" max="6404" width="24.7109375" style="1" customWidth="1"/>
    <col min="6405" max="6405" width="11.42578125" style="1" customWidth="1"/>
    <col min="6406" max="6406" width="9.7109375" style="1" customWidth="1"/>
    <col min="6407" max="6407" width="7.42578125" style="1" customWidth="1"/>
    <col min="6408" max="6408" width="6.7109375" style="1" customWidth="1"/>
    <col min="6409" max="6410" width="5" style="1" customWidth="1"/>
    <col min="6411" max="6411" width="5.28515625" style="1" customWidth="1"/>
    <col min="6412" max="6412" width="7.28515625" style="1" customWidth="1"/>
    <col min="6413" max="6413" width="7.42578125" style="1" customWidth="1"/>
    <col min="6414" max="6414" width="6.7109375" style="1" customWidth="1"/>
    <col min="6415" max="6415" width="5.140625" style="1" customWidth="1"/>
    <col min="6416" max="6417" width="5" style="1" customWidth="1"/>
    <col min="6418" max="6418" width="7.140625" style="1" customWidth="1"/>
    <col min="6419" max="6419" width="6.7109375" style="1" customWidth="1"/>
    <col min="6420" max="6657" width="9.140625" style="1"/>
    <col min="6658" max="6658" width="6.85546875" style="1" customWidth="1"/>
    <col min="6659" max="6659" width="31.42578125" style="1" customWidth="1"/>
    <col min="6660" max="6660" width="24.7109375" style="1" customWidth="1"/>
    <col min="6661" max="6661" width="11.42578125" style="1" customWidth="1"/>
    <col min="6662" max="6662" width="9.7109375" style="1" customWidth="1"/>
    <col min="6663" max="6663" width="7.42578125" style="1" customWidth="1"/>
    <col min="6664" max="6664" width="6.7109375" style="1" customWidth="1"/>
    <col min="6665" max="6666" width="5" style="1" customWidth="1"/>
    <col min="6667" max="6667" width="5.28515625" style="1" customWidth="1"/>
    <col min="6668" max="6668" width="7.28515625" style="1" customWidth="1"/>
    <col min="6669" max="6669" width="7.42578125" style="1" customWidth="1"/>
    <col min="6670" max="6670" width="6.7109375" style="1" customWidth="1"/>
    <col min="6671" max="6671" width="5.140625" style="1" customWidth="1"/>
    <col min="6672" max="6673" width="5" style="1" customWidth="1"/>
    <col min="6674" max="6674" width="7.140625" style="1" customWidth="1"/>
    <col min="6675" max="6675" width="6.7109375" style="1" customWidth="1"/>
    <col min="6676" max="6913" width="9.140625" style="1"/>
    <col min="6914" max="6914" width="6.85546875" style="1" customWidth="1"/>
    <col min="6915" max="6915" width="31.42578125" style="1" customWidth="1"/>
    <col min="6916" max="6916" width="24.7109375" style="1" customWidth="1"/>
    <col min="6917" max="6917" width="11.42578125" style="1" customWidth="1"/>
    <col min="6918" max="6918" width="9.7109375" style="1" customWidth="1"/>
    <col min="6919" max="6919" width="7.42578125" style="1" customWidth="1"/>
    <col min="6920" max="6920" width="6.7109375" style="1" customWidth="1"/>
    <col min="6921" max="6922" width="5" style="1" customWidth="1"/>
    <col min="6923" max="6923" width="5.28515625" style="1" customWidth="1"/>
    <col min="6924" max="6924" width="7.28515625" style="1" customWidth="1"/>
    <col min="6925" max="6925" width="7.42578125" style="1" customWidth="1"/>
    <col min="6926" max="6926" width="6.7109375" style="1" customWidth="1"/>
    <col min="6927" max="6927" width="5.140625" style="1" customWidth="1"/>
    <col min="6928" max="6929" width="5" style="1" customWidth="1"/>
    <col min="6930" max="6930" width="7.140625" style="1" customWidth="1"/>
    <col min="6931" max="6931" width="6.7109375" style="1" customWidth="1"/>
    <col min="6932" max="7169" width="9.140625" style="1"/>
    <col min="7170" max="7170" width="6.85546875" style="1" customWidth="1"/>
    <col min="7171" max="7171" width="31.42578125" style="1" customWidth="1"/>
    <col min="7172" max="7172" width="24.7109375" style="1" customWidth="1"/>
    <col min="7173" max="7173" width="11.42578125" style="1" customWidth="1"/>
    <col min="7174" max="7174" width="9.7109375" style="1" customWidth="1"/>
    <col min="7175" max="7175" width="7.42578125" style="1" customWidth="1"/>
    <col min="7176" max="7176" width="6.7109375" style="1" customWidth="1"/>
    <col min="7177" max="7178" width="5" style="1" customWidth="1"/>
    <col min="7179" max="7179" width="5.28515625" style="1" customWidth="1"/>
    <col min="7180" max="7180" width="7.28515625" style="1" customWidth="1"/>
    <col min="7181" max="7181" width="7.42578125" style="1" customWidth="1"/>
    <col min="7182" max="7182" width="6.7109375" style="1" customWidth="1"/>
    <col min="7183" max="7183" width="5.140625" style="1" customWidth="1"/>
    <col min="7184" max="7185" width="5" style="1" customWidth="1"/>
    <col min="7186" max="7186" width="7.140625" style="1" customWidth="1"/>
    <col min="7187" max="7187" width="6.7109375" style="1" customWidth="1"/>
    <col min="7188" max="7425" width="9.140625" style="1"/>
    <col min="7426" max="7426" width="6.85546875" style="1" customWidth="1"/>
    <col min="7427" max="7427" width="31.42578125" style="1" customWidth="1"/>
    <col min="7428" max="7428" width="24.7109375" style="1" customWidth="1"/>
    <col min="7429" max="7429" width="11.42578125" style="1" customWidth="1"/>
    <col min="7430" max="7430" width="9.7109375" style="1" customWidth="1"/>
    <col min="7431" max="7431" width="7.42578125" style="1" customWidth="1"/>
    <col min="7432" max="7432" width="6.7109375" style="1" customWidth="1"/>
    <col min="7433" max="7434" width="5" style="1" customWidth="1"/>
    <col min="7435" max="7435" width="5.28515625" style="1" customWidth="1"/>
    <col min="7436" max="7436" width="7.28515625" style="1" customWidth="1"/>
    <col min="7437" max="7437" width="7.42578125" style="1" customWidth="1"/>
    <col min="7438" max="7438" width="6.7109375" style="1" customWidth="1"/>
    <col min="7439" max="7439" width="5.140625" style="1" customWidth="1"/>
    <col min="7440" max="7441" width="5" style="1" customWidth="1"/>
    <col min="7442" max="7442" width="7.140625" style="1" customWidth="1"/>
    <col min="7443" max="7443" width="6.7109375" style="1" customWidth="1"/>
    <col min="7444" max="7681" width="9.140625" style="1"/>
    <col min="7682" max="7682" width="6.85546875" style="1" customWidth="1"/>
    <col min="7683" max="7683" width="31.42578125" style="1" customWidth="1"/>
    <col min="7684" max="7684" width="24.7109375" style="1" customWidth="1"/>
    <col min="7685" max="7685" width="11.42578125" style="1" customWidth="1"/>
    <col min="7686" max="7686" width="9.7109375" style="1" customWidth="1"/>
    <col min="7687" max="7687" width="7.42578125" style="1" customWidth="1"/>
    <col min="7688" max="7688" width="6.7109375" style="1" customWidth="1"/>
    <col min="7689" max="7690" width="5" style="1" customWidth="1"/>
    <col min="7691" max="7691" width="5.28515625" style="1" customWidth="1"/>
    <col min="7692" max="7692" width="7.28515625" style="1" customWidth="1"/>
    <col min="7693" max="7693" width="7.42578125" style="1" customWidth="1"/>
    <col min="7694" max="7694" width="6.7109375" style="1" customWidth="1"/>
    <col min="7695" max="7695" width="5.140625" style="1" customWidth="1"/>
    <col min="7696" max="7697" width="5" style="1" customWidth="1"/>
    <col min="7698" max="7698" width="7.140625" style="1" customWidth="1"/>
    <col min="7699" max="7699" width="6.7109375" style="1" customWidth="1"/>
    <col min="7700" max="7937" width="9.140625" style="1"/>
    <col min="7938" max="7938" width="6.85546875" style="1" customWidth="1"/>
    <col min="7939" max="7939" width="31.42578125" style="1" customWidth="1"/>
    <col min="7940" max="7940" width="24.7109375" style="1" customWidth="1"/>
    <col min="7941" max="7941" width="11.42578125" style="1" customWidth="1"/>
    <col min="7942" max="7942" width="9.7109375" style="1" customWidth="1"/>
    <col min="7943" max="7943" width="7.42578125" style="1" customWidth="1"/>
    <col min="7944" max="7944" width="6.7109375" style="1" customWidth="1"/>
    <col min="7945" max="7946" width="5" style="1" customWidth="1"/>
    <col min="7947" max="7947" width="5.28515625" style="1" customWidth="1"/>
    <col min="7948" max="7948" width="7.28515625" style="1" customWidth="1"/>
    <col min="7949" max="7949" width="7.42578125" style="1" customWidth="1"/>
    <col min="7950" max="7950" width="6.7109375" style="1" customWidth="1"/>
    <col min="7951" max="7951" width="5.140625" style="1" customWidth="1"/>
    <col min="7952" max="7953" width="5" style="1" customWidth="1"/>
    <col min="7954" max="7954" width="7.140625" style="1" customWidth="1"/>
    <col min="7955" max="7955" width="6.7109375" style="1" customWidth="1"/>
    <col min="7956" max="8193" width="9.140625" style="1"/>
    <col min="8194" max="8194" width="6.85546875" style="1" customWidth="1"/>
    <col min="8195" max="8195" width="31.42578125" style="1" customWidth="1"/>
    <col min="8196" max="8196" width="24.7109375" style="1" customWidth="1"/>
    <col min="8197" max="8197" width="11.42578125" style="1" customWidth="1"/>
    <col min="8198" max="8198" width="9.7109375" style="1" customWidth="1"/>
    <col min="8199" max="8199" width="7.42578125" style="1" customWidth="1"/>
    <col min="8200" max="8200" width="6.7109375" style="1" customWidth="1"/>
    <col min="8201" max="8202" width="5" style="1" customWidth="1"/>
    <col min="8203" max="8203" width="5.28515625" style="1" customWidth="1"/>
    <col min="8204" max="8204" width="7.28515625" style="1" customWidth="1"/>
    <col min="8205" max="8205" width="7.42578125" style="1" customWidth="1"/>
    <col min="8206" max="8206" width="6.7109375" style="1" customWidth="1"/>
    <col min="8207" max="8207" width="5.140625" style="1" customWidth="1"/>
    <col min="8208" max="8209" width="5" style="1" customWidth="1"/>
    <col min="8210" max="8210" width="7.140625" style="1" customWidth="1"/>
    <col min="8211" max="8211" width="6.7109375" style="1" customWidth="1"/>
    <col min="8212" max="8449" width="9.140625" style="1"/>
    <col min="8450" max="8450" width="6.85546875" style="1" customWidth="1"/>
    <col min="8451" max="8451" width="31.42578125" style="1" customWidth="1"/>
    <col min="8452" max="8452" width="24.7109375" style="1" customWidth="1"/>
    <col min="8453" max="8453" width="11.42578125" style="1" customWidth="1"/>
    <col min="8454" max="8454" width="9.7109375" style="1" customWidth="1"/>
    <col min="8455" max="8455" width="7.42578125" style="1" customWidth="1"/>
    <col min="8456" max="8456" width="6.7109375" style="1" customWidth="1"/>
    <col min="8457" max="8458" width="5" style="1" customWidth="1"/>
    <col min="8459" max="8459" width="5.28515625" style="1" customWidth="1"/>
    <col min="8460" max="8460" width="7.28515625" style="1" customWidth="1"/>
    <col min="8461" max="8461" width="7.42578125" style="1" customWidth="1"/>
    <col min="8462" max="8462" width="6.7109375" style="1" customWidth="1"/>
    <col min="8463" max="8463" width="5.140625" style="1" customWidth="1"/>
    <col min="8464" max="8465" width="5" style="1" customWidth="1"/>
    <col min="8466" max="8466" width="7.140625" style="1" customWidth="1"/>
    <col min="8467" max="8467" width="6.7109375" style="1" customWidth="1"/>
    <col min="8468" max="8705" width="9.140625" style="1"/>
    <col min="8706" max="8706" width="6.85546875" style="1" customWidth="1"/>
    <col min="8707" max="8707" width="31.42578125" style="1" customWidth="1"/>
    <col min="8708" max="8708" width="24.7109375" style="1" customWidth="1"/>
    <col min="8709" max="8709" width="11.42578125" style="1" customWidth="1"/>
    <col min="8710" max="8710" width="9.7109375" style="1" customWidth="1"/>
    <col min="8711" max="8711" width="7.42578125" style="1" customWidth="1"/>
    <col min="8712" max="8712" width="6.7109375" style="1" customWidth="1"/>
    <col min="8713" max="8714" width="5" style="1" customWidth="1"/>
    <col min="8715" max="8715" width="5.28515625" style="1" customWidth="1"/>
    <col min="8716" max="8716" width="7.28515625" style="1" customWidth="1"/>
    <col min="8717" max="8717" width="7.42578125" style="1" customWidth="1"/>
    <col min="8718" max="8718" width="6.7109375" style="1" customWidth="1"/>
    <col min="8719" max="8719" width="5.140625" style="1" customWidth="1"/>
    <col min="8720" max="8721" width="5" style="1" customWidth="1"/>
    <col min="8722" max="8722" width="7.140625" style="1" customWidth="1"/>
    <col min="8723" max="8723" width="6.7109375" style="1" customWidth="1"/>
    <col min="8724" max="8961" width="9.140625" style="1"/>
    <col min="8962" max="8962" width="6.85546875" style="1" customWidth="1"/>
    <col min="8963" max="8963" width="31.42578125" style="1" customWidth="1"/>
    <col min="8964" max="8964" width="24.7109375" style="1" customWidth="1"/>
    <col min="8965" max="8965" width="11.42578125" style="1" customWidth="1"/>
    <col min="8966" max="8966" width="9.7109375" style="1" customWidth="1"/>
    <col min="8967" max="8967" width="7.42578125" style="1" customWidth="1"/>
    <col min="8968" max="8968" width="6.7109375" style="1" customWidth="1"/>
    <col min="8969" max="8970" width="5" style="1" customWidth="1"/>
    <col min="8971" max="8971" width="5.28515625" style="1" customWidth="1"/>
    <col min="8972" max="8972" width="7.28515625" style="1" customWidth="1"/>
    <col min="8973" max="8973" width="7.42578125" style="1" customWidth="1"/>
    <col min="8974" max="8974" width="6.7109375" style="1" customWidth="1"/>
    <col min="8975" max="8975" width="5.140625" style="1" customWidth="1"/>
    <col min="8976" max="8977" width="5" style="1" customWidth="1"/>
    <col min="8978" max="8978" width="7.140625" style="1" customWidth="1"/>
    <col min="8979" max="8979" width="6.7109375" style="1" customWidth="1"/>
    <col min="8980" max="9217" width="9.140625" style="1"/>
    <col min="9218" max="9218" width="6.85546875" style="1" customWidth="1"/>
    <col min="9219" max="9219" width="31.42578125" style="1" customWidth="1"/>
    <col min="9220" max="9220" width="24.7109375" style="1" customWidth="1"/>
    <col min="9221" max="9221" width="11.42578125" style="1" customWidth="1"/>
    <col min="9222" max="9222" width="9.7109375" style="1" customWidth="1"/>
    <col min="9223" max="9223" width="7.42578125" style="1" customWidth="1"/>
    <col min="9224" max="9224" width="6.7109375" style="1" customWidth="1"/>
    <col min="9225" max="9226" width="5" style="1" customWidth="1"/>
    <col min="9227" max="9227" width="5.28515625" style="1" customWidth="1"/>
    <col min="9228" max="9228" width="7.28515625" style="1" customWidth="1"/>
    <col min="9229" max="9229" width="7.42578125" style="1" customWidth="1"/>
    <col min="9230" max="9230" width="6.7109375" style="1" customWidth="1"/>
    <col min="9231" max="9231" width="5.140625" style="1" customWidth="1"/>
    <col min="9232" max="9233" width="5" style="1" customWidth="1"/>
    <col min="9234" max="9234" width="7.140625" style="1" customWidth="1"/>
    <col min="9235" max="9235" width="6.7109375" style="1" customWidth="1"/>
    <col min="9236" max="9473" width="9.140625" style="1"/>
    <col min="9474" max="9474" width="6.85546875" style="1" customWidth="1"/>
    <col min="9475" max="9475" width="31.42578125" style="1" customWidth="1"/>
    <col min="9476" max="9476" width="24.7109375" style="1" customWidth="1"/>
    <col min="9477" max="9477" width="11.42578125" style="1" customWidth="1"/>
    <col min="9478" max="9478" width="9.7109375" style="1" customWidth="1"/>
    <col min="9479" max="9479" width="7.42578125" style="1" customWidth="1"/>
    <col min="9480" max="9480" width="6.7109375" style="1" customWidth="1"/>
    <col min="9481" max="9482" width="5" style="1" customWidth="1"/>
    <col min="9483" max="9483" width="5.28515625" style="1" customWidth="1"/>
    <col min="9484" max="9484" width="7.28515625" style="1" customWidth="1"/>
    <col min="9485" max="9485" width="7.42578125" style="1" customWidth="1"/>
    <col min="9486" max="9486" width="6.7109375" style="1" customWidth="1"/>
    <col min="9487" max="9487" width="5.140625" style="1" customWidth="1"/>
    <col min="9488" max="9489" width="5" style="1" customWidth="1"/>
    <col min="9490" max="9490" width="7.140625" style="1" customWidth="1"/>
    <col min="9491" max="9491" width="6.7109375" style="1" customWidth="1"/>
    <col min="9492" max="9729" width="9.140625" style="1"/>
    <col min="9730" max="9730" width="6.85546875" style="1" customWidth="1"/>
    <col min="9731" max="9731" width="31.42578125" style="1" customWidth="1"/>
    <col min="9732" max="9732" width="24.7109375" style="1" customWidth="1"/>
    <col min="9733" max="9733" width="11.42578125" style="1" customWidth="1"/>
    <col min="9734" max="9734" width="9.7109375" style="1" customWidth="1"/>
    <col min="9735" max="9735" width="7.42578125" style="1" customWidth="1"/>
    <col min="9736" max="9736" width="6.7109375" style="1" customWidth="1"/>
    <col min="9737" max="9738" width="5" style="1" customWidth="1"/>
    <col min="9739" max="9739" width="5.28515625" style="1" customWidth="1"/>
    <col min="9740" max="9740" width="7.28515625" style="1" customWidth="1"/>
    <col min="9741" max="9741" width="7.42578125" style="1" customWidth="1"/>
    <col min="9742" max="9742" width="6.7109375" style="1" customWidth="1"/>
    <col min="9743" max="9743" width="5.140625" style="1" customWidth="1"/>
    <col min="9744" max="9745" width="5" style="1" customWidth="1"/>
    <col min="9746" max="9746" width="7.140625" style="1" customWidth="1"/>
    <col min="9747" max="9747" width="6.7109375" style="1" customWidth="1"/>
    <col min="9748" max="9985" width="9.140625" style="1"/>
    <col min="9986" max="9986" width="6.85546875" style="1" customWidth="1"/>
    <col min="9987" max="9987" width="31.42578125" style="1" customWidth="1"/>
    <col min="9988" max="9988" width="24.7109375" style="1" customWidth="1"/>
    <col min="9989" max="9989" width="11.42578125" style="1" customWidth="1"/>
    <col min="9990" max="9990" width="9.7109375" style="1" customWidth="1"/>
    <col min="9991" max="9991" width="7.42578125" style="1" customWidth="1"/>
    <col min="9992" max="9992" width="6.7109375" style="1" customWidth="1"/>
    <col min="9993" max="9994" width="5" style="1" customWidth="1"/>
    <col min="9995" max="9995" width="5.28515625" style="1" customWidth="1"/>
    <col min="9996" max="9996" width="7.28515625" style="1" customWidth="1"/>
    <col min="9997" max="9997" width="7.42578125" style="1" customWidth="1"/>
    <col min="9998" max="9998" width="6.7109375" style="1" customWidth="1"/>
    <col min="9999" max="9999" width="5.140625" style="1" customWidth="1"/>
    <col min="10000" max="10001" width="5" style="1" customWidth="1"/>
    <col min="10002" max="10002" width="7.140625" style="1" customWidth="1"/>
    <col min="10003" max="10003" width="6.7109375" style="1" customWidth="1"/>
    <col min="10004" max="10241" width="9.140625" style="1"/>
    <col min="10242" max="10242" width="6.85546875" style="1" customWidth="1"/>
    <col min="10243" max="10243" width="31.42578125" style="1" customWidth="1"/>
    <col min="10244" max="10244" width="24.7109375" style="1" customWidth="1"/>
    <col min="10245" max="10245" width="11.42578125" style="1" customWidth="1"/>
    <col min="10246" max="10246" width="9.7109375" style="1" customWidth="1"/>
    <col min="10247" max="10247" width="7.42578125" style="1" customWidth="1"/>
    <col min="10248" max="10248" width="6.7109375" style="1" customWidth="1"/>
    <col min="10249" max="10250" width="5" style="1" customWidth="1"/>
    <col min="10251" max="10251" width="5.28515625" style="1" customWidth="1"/>
    <col min="10252" max="10252" width="7.28515625" style="1" customWidth="1"/>
    <col min="10253" max="10253" width="7.42578125" style="1" customWidth="1"/>
    <col min="10254" max="10254" width="6.7109375" style="1" customWidth="1"/>
    <col min="10255" max="10255" width="5.140625" style="1" customWidth="1"/>
    <col min="10256" max="10257" width="5" style="1" customWidth="1"/>
    <col min="10258" max="10258" width="7.140625" style="1" customWidth="1"/>
    <col min="10259" max="10259" width="6.7109375" style="1" customWidth="1"/>
    <col min="10260" max="10497" width="9.140625" style="1"/>
    <col min="10498" max="10498" width="6.85546875" style="1" customWidth="1"/>
    <col min="10499" max="10499" width="31.42578125" style="1" customWidth="1"/>
    <col min="10500" max="10500" width="24.7109375" style="1" customWidth="1"/>
    <col min="10501" max="10501" width="11.42578125" style="1" customWidth="1"/>
    <col min="10502" max="10502" width="9.7109375" style="1" customWidth="1"/>
    <col min="10503" max="10503" width="7.42578125" style="1" customWidth="1"/>
    <col min="10504" max="10504" width="6.7109375" style="1" customWidth="1"/>
    <col min="10505" max="10506" width="5" style="1" customWidth="1"/>
    <col min="10507" max="10507" width="5.28515625" style="1" customWidth="1"/>
    <col min="10508" max="10508" width="7.28515625" style="1" customWidth="1"/>
    <col min="10509" max="10509" width="7.42578125" style="1" customWidth="1"/>
    <col min="10510" max="10510" width="6.7109375" style="1" customWidth="1"/>
    <col min="10511" max="10511" width="5.140625" style="1" customWidth="1"/>
    <col min="10512" max="10513" width="5" style="1" customWidth="1"/>
    <col min="10514" max="10514" width="7.140625" style="1" customWidth="1"/>
    <col min="10515" max="10515" width="6.7109375" style="1" customWidth="1"/>
    <col min="10516" max="10753" width="9.140625" style="1"/>
    <col min="10754" max="10754" width="6.85546875" style="1" customWidth="1"/>
    <col min="10755" max="10755" width="31.42578125" style="1" customWidth="1"/>
    <col min="10756" max="10756" width="24.7109375" style="1" customWidth="1"/>
    <col min="10757" max="10757" width="11.42578125" style="1" customWidth="1"/>
    <col min="10758" max="10758" width="9.7109375" style="1" customWidth="1"/>
    <col min="10759" max="10759" width="7.42578125" style="1" customWidth="1"/>
    <col min="10760" max="10760" width="6.7109375" style="1" customWidth="1"/>
    <col min="10761" max="10762" width="5" style="1" customWidth="1"/>
    <col min="10763" max="10763" width="5.28515625" style="1" customWidth="1"/>
    <col min="10764" max="10764" width="7.28515625" style="1" customWidth="1"/>
    <col min="10765" max="10765" width="7.42578125" style="1" customWidth="1"/>
    <col min="10766" max="10766" width="6.7109375" style="1" customWidth="1"/>
    <col min="10767" max="10767" width="5.140625" style="1" customWidth="1"/>
    <col min="10768" max="10769" width="5" style="1" customWidth="1"/>
    <col min="10770" max="10770" width="7.140625" style="1" customWidth="1"/>
    <col min="10771" max="10771" width="6.7109375" style="1" customWidth="1"/>
    <col min="10772" max="11009" width="9.140625" style="1"/>
    <col min="11010" max="11010" width="6.85546875" style="1" customWidth="1"/>
    <col min="11011" max="11011" width="31.42578125" style="1" customWidth="1"/>
    <col min="11012" max="11012" width="24.7109375" style="1" customWidth="1"/>
    <col min="11013" max="11013" width="11.42578125" style="1" customWidth="1"/>
    <col min="11014" max="11014" width="9.7109375" style="1" customWidth="1"/>
    <col min="11015" max="11015" width="7.42578125" style="1" customWidth="1"/>
    <col min="11016" max="11016" width="6.7109375" style="1" customWidth="1"/>
    <col min="11017" max="11018" width="5" style="1" customWidth="1"/>
    <col min="11019" max="11019" width="5.28515625" style="1" customWidth="1"/>
    <col min="11020" max="11020" width="7.28515625" style="1" customWidth="1"/>
    <col min="11021" max="11021" width="7.42578125" style="1" customWidth="1"/>
    <col min="11022" max="11022" width="6.7109375" style="1" customWidth="1"/>
    <col min="11023" max="11023" width="5.140625" style="1" customWidth="1"/>
    <col min="11024" max="11025" width="5" style="1" customWidth="1"/>
    <col min="11026" max="11026" width="7.140625" style="1" customWidth="1"/>
    <col min="11027" max="11027" width="6.7109375" style="1" customWidth="1"/>
    <col min="11028" max="11265" width="9.140625" style="1"/>
    <col min="11266" max="11266" width="6.85546875" style="1" customWidth="1"/>
    <col min="11267" max="11267" width="31.42578125" style="1" customWidth="1"/>
    <col min="11268" max="11268" width="24.7109375" style="1" customWidth="1"/>
    <col min="11269" max="11269" width="11.42578125" style="1" customWidth="1"/>
    <col min="11270" max="11270" width="9.7109375" style="1" customWidth="1"/>
    <col min="11271" max="11271" width="7.42578125" style="1" customWidth="1"/>
    <col min="11272" max="11272" width="6.7109375" style="1" customWidth="1"/>
    <col min="11273" max="11274" width="5" style="1" customWidth="1"/>
    <col min="11275" max="11275" width="5.28515625" style="1" customWidth="1"/>
    <col min="11276" max="11276" width="7.28515625" style="1" customWidth="1"/>
    <col min="11277" max="11277" width="7.42578125" style="1" customWidth="1"/>
    <col min="11278" max="11278" width="6.7109375" style="1" customWidth="1"/>
    <col min="11279" max="11279" width="5.140625" style="1" customWidth="1"/>
    <col min="11280" max="11281" width="5" style="1" customWidth="1"/>
    <col min="11282" max="11282" width="7.140625" style="1" customWidth="1"/>
    <col min="11283" max="11283" width="6.7109375" style="1" customWidth="1"/>
    <col min="11284" max="11521" width="9.140625" style="1"/>
    <col min="11522" max="11522" width="6.85546875" style="1" customWidth="1"/>
    <col min="11523" max="11523" width="31.42578125" style="1" customWidth="1"/>
    <col min="11524" max="11524" width="24.7109375" style="1" customWidth="1"/>
    <col min="11525" max="11525" width="11.42578125" style="1" customWidth="1"/>
    <col min="11526" max="11526" width="9.7109375" style="1" customWidth="1"/>
    <col min="11527" max="11527" width="7.42578125" style="1" customWidth="1"/>
    <col min="11528" max="11528" width="6.7109375" style="1" customWidth="1"/>
    <col min="11529" max="11530" width="5" style="1" customWidth="1"/>
    <col min="11531" max="11531" width="5.28515625" style="1" customWidth="1"/>
    <col min="11532" max="11532" width="7.28515625" style="1" customWidth="1"/>
    <col min="11533" max="11533" width="7.42578125" style="1" customWidth="1"/>
    <col min="11534" max="11534" width="6.7109375" style="1" customWidth="1"/>
    <col min="11535" max="11535" width="5.140625" style="1" customWidth="1"/>
    <col min="11536" max="11537" width="5" style="1" customWidth="1"/>
    <col min="11538" max="11538" width="7.140625" style="1" customWidth="1"/>
    <col min="11539" max="11539" width="6.7109375" style="1" customWidth="1"/>
    <col min="11540" max="11777" width="9.140625" style="1"/>
    <col min="11778" max="11778" width="6.85546875" style="1" customWidth="1"/>
    <col min="11779" max="11779" width="31.42578125" style="1" customWidth="1"/>
    <col min="11780" max="11780" width="24.7109375" style="1" customWidth="1"/>
    <col min="11781" max="11781" width="11.42578125" style="1" customWidth="1"/>
    <col min="11782" max="11782" width="9.7109375" style="1" customWidth="1"/>
    <col min="11783" max="11783" width="7.42578125" style="1" customWidth="1"/>
    <col min="11784" max="11784" width="6.7109375" style="1" customWidth="1"/>
    <col min="11785" max="11786" width="5" style="1" customWidth="1"/>
    <col min="11787" max="11787" width="5.28515625" style="1" customWidth="1"/>
    <col min="11788" max="11788" width="7.28515625" style="1" customWidth="1"/>
    <col min="11789" max="11789" width="7.42578125" style="1" customWidth="1"/>
    <col min="11790" max="11790" width="6.7109375" style="1" customWidth="1"/>
    <col min="11791" max="11791" width="5.140625" style="1" customWidth="1"/>
    <col min="11792" max="11793" width="5" style="1" customWidth="1"/>
    <col min="11794" max="11794" width="7.140625" style="1" customWidth="1"/>
    <col min="11795" max="11795" width="6.7109375" style="1" customWidth="1"/>
    <col min="11796" max="12033" width="9.140625" style="1"/>
    <col min="12034" max="12034" width="6.85546875" style="1" customWidth="1"/>
    <col min="12035" max="12035" width="31.42578125" style="1" customWidth="1"/>
    <col min="12036" max="12036" width="24.7109375" style="1" customWidth="1"/>
    <col min="12037" max="12037" width="11.42578125" style="1" customWidth="1"/>
    <col min="12038" max="12038" width="9.7109375" style="1" customWidth="1"/>
    <col min="12039" max="12039" width="7.42578125" style="1" customWidth="1"/>
    <col min="12040" max="12040" width="6.7109375" style="1" customWidth="1"/>
    <col min="12041" max="12042" width="5" style="1" customWidth="1"/>
    <col min="12043" max="12043" width="5.28515625" style="1" customWidth="1"/>
    <col min="12044" max="12044" width="7.28515625" style="1" customWidth="1"/>
    <col min="12045" max="12045" width="7.42578125" style="1" customWidth="1"/>
    <col min="12046" max="12046" width="6.7109375" style="1" customWidth="1"/>
    <col min="12047" max="12047" width="5.140625" style="1" customWidth="1"/>
    <col min="12048" max="12049" width="5" style="1" customWidth="1"/>
    <col min="12050" max="12050" width="7.140625" style="1" customWidth="1"/>
    <col min="12051" max="12051" width="6.7109375" style="1" customWidth="1"/>
    <col min="12052" max="12289" width="9.140625" style="1"/>
    <col min="12290" max="12290" width="6.85546875" style="1" customWidth="1"/>
    <col min="12291" max="12291" width="31.42578125" style="1" customWidth="1"/>
    <col min="12292" max="12292" width="24.7109375" style="1" customWidth="1"/>
    <col min="12293" max="12293" width="11.42578125" style="1" customWidth="1"/>
    <col min="12294" max="12294" width="9.7109375" style="1" customWidth="1"/>
    <col min="12295" max="12295" width="7.42578125" style="1" customWidth="1"/>
    <col min="12296" max="12296" width="6.7109375" style="1" customWidth="1"/>
    <col min="12297" max="12298" width="5" style="1" customWidth="1"/>
    <col min="12299" max="12299" width="5.28515625" style="1" customWidth="1"/>
    <col min="12300" max="12300" width="7.28515625" style="1" customWidth="1"/>
    <col min="12301" max="12301" width="7.42578125" style="1" customWidth="1"/>
    <col min="12302" max="12302" width="6.7109375" style="1" customWidth="1"/>
    <col min="12303" max="12303" width="5.140625" style="1" customWidth="1"/>
    <col min="12304" max="12305" width="5" style="1" customWidth="1"/>
    <col min="12306" max="12306" width="7.140625" style="1" customWidth="1"/>
    <col min="12307" max="12307" width="6.7109375" style="1" customWidth="1"/>
    <col min="12308" max="12545" width="9.140625" style="1"/>
    <col min="12546" max="12546" width="6.85546875" style="1" customWidth="1"/>
    <col min="12547" max="12547" width="31.42578125" style="1" customWidth="1"/>
    <col min="12548" max="12548" width="24.7109375" style="1" customWidth="1"/>
    <col min="12549" max="12549" width="11.42578125" style="1" customWidth="1"/>
    <col min="12550" max="12550" width="9.7109375" style="1" customWidth="1"/>
    <col min="12551" max="12551" width="7.42578125" style="1" customWidth="1"/>
    <col min="12552" max="12552" width="6.7109375" style="1" customWidth="1"/>
    <col min="12553" max="12554" width="5" style="1" customWidth="1"/>
    <col min="12555" max="12555" width="5.28515625" style="1" customWidth="1"/>
    <col min="12556" max="12556" width="7.28515625" style="1" customWidth="1"/>
    <col min="12557" max="12557" width="7.42578125" style="1" customWidth="1"/>
    <col min="12558" max="12558" width="6.7109375" style="1" customWidth="1"/>
    <col min="12559" max="12559" width="5.140625" style="1" customWidth="1"/>
    <col min="12560" max="12561" width="5" style="1" customWidth="1"/>
    <col min="12562" max="12562" width="7.140625" style="1" customWidth="1"/>
    <col min="12563" max="12563" width="6.7109375" style="1" customWidth="1"/>
    <col min="12564" max="12801" width="9.140625" style="1"/>
    <col min="12802" max="12802" width="6.85546875" style="1" customWidth="1"/>
    <col min="12803" max="12803" width="31.42578125" style="1" customWidth="1"/>
    <col min="12804" max="12804" width="24.7109375" style="1" customWidth="1"/>
    <col min="12805" max="12805" width="11.42578125" style="1" customWidth="1"/>
    <col min="12806" max="12806" width="9.7109375" style="1" customWidth="1"/>
    <col min="12807" max="12807" width="7.42578125" style="1" customWidth="1"/>
    <col min="12808" max="12808" width="6.7109375" style="1" customWidth="1"/>
    <col min="12809" max="12810" width="5" style="1" customWidth="1"/>
    <col min="12811" max="12811" width="5.28515625" style="1" customWidth="1"/>
    <col min="12812" max="12812" width="7.28515625" style="1" customWidth="1"/>
    <col min="12813" max="12813" width="7.42578125" style="1" customWidth="1"/>
    <col min="12814" max="12814" width="6.7109375" style="1" customWidth="1"/>
    <col min="12815" max="12815" width="5.140625" style="1" customWidth="1"/>
    <col min="12816" max="12817" width="5" style="1" customWidth="1"/>
    <col min="12818" max="12818" width="7.140625" style="1" customWidth="1"/>
    <col min="12819" max="12819" width="6.7109375" style="1" customWidth="1"/>
    <col min="12820" max="13057" width="9.140625" style="1"/>
    <col min="13058" max="13058" width="6.85546875" style="1" customWidth="1"/>
    <col min="13059" max="13059" width="31.42578125" style="1" customWidth="1"/>
    <col min="13060" max="13060" width="24.7109375" style="1" customWidth="1"/>
    <col min="13061" max="13061" width="11.42578125" style="1" customWidth="1"/>
    <col min="13062" max="13062" width="9.7109375" style="1" customWidth="1"/>
    <col min="13063" max="13063" width="7.42578125" style="1" customWidth="1"/>
    <col min="13064" max="13064" width="6.7109375" style="1" customWidth="1"/>
    <col min="13065" max="13066" width="5" style="1" customWidth="1"/>
    <col min="13067" max="13067" width="5.28515625" style="1" customWidth="1"/>
    <col min="13068" max="13068" width="7.28515625" style="1" customWidth="1"/>
    <col min="13069" max="13069" width="7.42578125" style="1" customWidth="1"/>
    <col min="13070" max="13070" width="6.7109375" style="1" customWidth="1"/>
    <col min="13071" max="13071" width="5.140625" style="1" customWidth="1"/>
    <col min="13072" max="13073" width="5" style="1" customWidth="1"/>
    <col min="13074" max="13074" width="7.140625" style="1" customWidth="1"/>
    <col min="13075" max="13075" width="6.7109375" style="1" customWidth="1"/>
    <col min="13076" max="13313" width="9.140625" style="1"/>
    <col min="13314" max="13314" width="6.85546875" style="1" customWidth="1"/>
    <col min="13315" max="13315" width="31.42578125" style="1" customWidth="1"/>
    <col min="13316" max="13316" width="24.7109375" style="1" customWidth="1"/>
    <col min="13317" max="13317" width="11.42578125" style="1" customWidth="1"/>
    <col min="13318" max="13318" width="9.7109375" style="1" customWidth="1"/>
    <col min="13319" max="13319" width="7.42578125" style="1" customWidth="1"/>
    <col min="13320" max="13320" width="6.7109375" style="1" customWidth="1"/>
    <col min="13321" max="13322" width="5" style="1" customWidth="1"/>
    <col min="13323" max="13323" width="5.28515625" style="1" customWidth="1"/>
    <col min="13324" max="13324" width="7.28515625" style="1" customWidth="1"/>
    <col min="13325" max="13325" width="7.42578125" style="1" customWidth="1"/>
    <col min="13326" max="13326" width="6.7109375" style="1" customWidth="1"/>
    <col min="13327" max="13327" width="5.140625" style="1" customWidth="1"/>
    <col min="13328" max="13329" width="5" style="1" customWidth="1"/>
    <col min="13330" max="13330" width="7.140625" style="1" customWidth="1"/>
    <col min="13331" max="13331" width="6.7109375" style="1" customWidth="1"/>
    <col min="13332" max="13569" width="9.140625" style="1"/>
    <col min="13570" max="13570" width="6.85546875" style="1" customWidth="1"/>
    <col min="13571" max="13571" width="31.42578125" style="1" customWidth="1"/>
    <col min="13572" max="13572" width="24.7109375" style="1" customWidth="1"/>
    <col min="13573" max="13573" width="11.42578125" style="1" customWidth="1"/>
    <col min="13574" max="13574" width="9.7109375" style="1" customWidth="1"/>
    <col min="13575" max="13575" width="7.42578125" style="1" customWidth="1"/>
    <col min="13576" max="13576" width="6.7109375" style="1" customWidth="1"/>
    <col min="13577" max="13578" width="5" style="1" customWidth="1"/>
    <col min="13579" max="13579" width="5.28515625" style="1" customWidth="1"/>
    <col min="13580" max="13580" width="7.28515625" style="1" customWidth="1"/>
    <col min="13581" max="13581" width="7.42578125" style="1" customWidth="1"/>
    <col min="13582" max="13582" width="6.7109375" style="1" customWidth="1"/>
    <col min="13583" max="13583" width="5.140625" style="1" customWidth="1"/>
    <col min="13584" max="13585" width="5" style="1" customWidth="1"/>
    <col min="13586" max="13586" width="7.140625" style="1" customWidth="1"/>
    <col min="13587" max="13587" width="6.7109375" style="1" customWidth="1"/>
    <col min="13588" max="13825" width="9.140625" style="1"/>
    <col min="13826" max="13826" width="6.85546875" style="1" customWidth="1"/>
    <col min="13827" max="13827" width="31.42578125" style="1" customWidth="1"/>
    <col min="13828" max="13828" width="24.7109375" style="1" customWidth="1"/>
    <col min="13829" max="13829" width="11.42578125" style="1" customWidth="1"/>
    <col min="13830" max="13830" width="9.7109375" style="1" customWidth="1"/>
    <col min="13831" max="13831" width="7.42578125" style="1" customWidth="1"/>
    <col min="13832" max="13832" width="6.7109375" style="1" customWidth="1"/>
    <col min="13833" max="13834" width="5" style="1" customWidth="1"/>
    <col min="13835" max="13835" width="5.28515625" style="1" customWidth="1"/>
    <col min="13836" max="13836" width="7.28515625" style="1" customWidth="1"/>
    <col min="13837" max="13837" width="7.42578125" style="1" customWidth="1"/>
    <col min="13838" max="13838" width="6.7109375" style="1" customWidth="1"/>
    <col min="13839" max="13839" width="5.140625" style="1" customWidth="1"/>
    <col min="13840" max="13841" width="5" style="1" customWidth="1"/>
    <col min="13842" max="13842" width="7.140625" style="1" customWidth="1"/>
    <col min="13843" max="13843" width="6.7109375" style="1" customWidth="1"/>
    <col min="13844" max="14081" width="9.140625" style="1"/>
    <col min="14082" max="14082" width="6.85546875" style="1" customWidth="1"/>
    <col min="14083" max="14083" width="31.42578125" style="1" customWidth="1"/>
    <col min="14084" max="14084" width="24.7109375" style="1" customWidth="1"/>
    <col min="14085" max="14085" width="11.42578125" style="1" customWidth="1"/>
    <col min="14086" max="14086" width="9.7109375" style="1" customWidth="1"/>
    <col min="14087" max="14087" width="7.42578125" style="1" customWidth="1"/>
    <col min="14088" max="14088" width="6.7109375" style="1" customWidth="1"/>
    <col min="14089" max="14090" width="5" style="1" customWidth="1"/>
    <col min="14091" max="14091" width="5.28515625" style="1" customWidth="1"/>
    <col min="14092" max="14092" width="7.28515625" style="1" customWidth="1"/>
    <col min="14093" max="14093" width="7.42578125" style="1" customWidth="1"/>
    <col min="14094" max="14094" width="6.7109375" style="1" customWidth="1"/>
    <col min="14095" max="14095" width="5.140625" style="1" customWidth="1"/>
    <col min="14096" max="14097" width="5" style="1" customWidth="1"/>
    <col min="14098" max="14098" width="7.140625" style="1" customWidth="1"/>
    <col min="14099" max="14099" width="6.7109375" style="1" customWidth="1"/>
    <col min="14100" max="14337" width="9.140625" style="1"/>
    <col min="14338" max="14338" width="6.85546875" style="1" customWidth="1"/>
    <col min="14339" max="14339" width="31.42578125" style="1" customWidth="1"/>
    <col min="14340" max="14340" width="24.7109375" style="1" customWidth="1"/>
    <col min="14341" max="14341" width="11.42578125" style="1" customWidth="1"/>
    <col min="14342" max="14342" width="9.7109375" style="1" customWidth="1"/>
    <col min="14343" max="14343" width="7.42578125" style="1" customWidth="1"/>
    <col min="14344" max="14344" width="6.7109375" style="1" customWidth="1"/>
    <col min="14345" max="14346" width="5" style="1" customWidth="1"/>
    <col min="14347" max="14347" width="5.28515625" style="1" customWidth="1"/>
    <col min="14348" max="14348" width="7.28515625" style="1" customWidth="1"/>
    <col min="14349" max="14349" width="7.42578125" style="1" customWidth="1"/>
    <col min="14350" max="14350" width="6.7109375" style="1" customWidth="1"/>
    <col min="14351" max="14351" width="5.140625" style="1" customWidth="1"/>
    <col min="14352" max="14353" width="5" style="1" customWidth="1"/>
    <col min="14354" max="14354" width="7.140625" style="1" customWidth="1"/>
    <col min="14355" max="14355" width="6.7109375" style="1" customWidth="1"/>
    <col min="14356" max="14593" width="9.140625" style="1"/>
    <col min="14594" max="14594" width="6.85546875" style="1" customWidth="1"/>
    <col min="14595" max="14595" width="31.42578125" style="1" customWidth="1"/>
    <col min="14596" max="14596" width="24.7109375" style="1" customWidth="1"/>
    <col min="14597" max="14597" width="11.42578125" style="1" customWidth="1"/>
    <col min="14598" max="14598" width="9.7109375" style="1" customWidth="1"/>
    <col min="14599" max="14599" width="7.42578125" style="1" customWidth="1"/>
    <col min="14600" max="14600" width="6.7109375" style="1" customWidth="1"/>
    <col min="14601" max="14602" width="5" style="1" customWidth="1"/>
    <col min="14603" max="14603" width="5.28515625" style="1" customWidth="1"/>
    <col min="14604" max="14604" width="7.28515625" style="1" customWidth="1"/>
    <col min="14605" max="14605" width="7.42578125" style="1" customWidth="1"/>
    <col min="14606" max="14606" width="6.7109375" style="1" customWidth="1"/>
    <col min="14607" max="14607" width="5.140625" style="1" customWidth="1"/>
    <col min="14608" max="14609" width="5" style="1" customWidth="1"/>
    <col min="14610" max="14610" width="7.140625" style="1" customWidth="1"/>
    <col min="14611" max="14611" width="6.7109375" style="1" customWidth="1"/>
    <col min="14612" max="14849" width="9.140625" style="1"/>
    <col min="14850" max="14850" width="6.85546875" style="1" customWidth="1"/>
    <col min="14851" max="14851" width="31.42578125" style="1" customWidth="1"/>
    <col min="14852" max="14852" width="24.7109375" style="1" customWidth="1"/>
    <col min="14853" max="14853" width="11.42578125" style="1" customWidth="1"/>
    <col min="14854" max="14854" width="9.7109375" style="1" customWidth="1"/>
    <col min="14855" max="14855" width="7.42578125" style="1" customWidth="1"/>
    <col min="14856" max="14856" width="6.7109375" style="1" customWidth="1"/>
    <col min="14857" max="14858" width="5" style="1" customWidth="1"/>
    <col min="14859" max="14859" width="5.28515625" style="1" customWidth="1"/>
    <col min="14860" max="14860" width="7.28515625" style="1" customWidth="1"/>
    <col min="14861" max="14861" width="7.42578125" style="1" customWidth="1"/>
    <col min="14862" max="14862" width="6.7109375" style="1" customWidth="1"/>
    <col min="14863" max="14863" width="5.140625" style="1" customWidth="1"/>
    <col min="14864" max="14865" width="5" style="1" customWidth="1"/>
    <col min="14866" max="14866" width="7.140625" style="1" customWidth="1"/>
    <col min="14867" max="14867" width="6.7109375" style="1" customWidth="1"/>
    <col min="14868" max="15105" width="9.140625" style="1"/>
    <col min="15106" max="15106" width="6.85546875" style="1" customWidth="1"/>
    <col min="15107" max="15107" width="31.42578125" style="1" customWidth="1"/>
    <col min="15108" max="15108" width="24.7109375" style="1" customWidth="1"/>
    <col min="15109" max="15109" width="11.42578125" style="1" customWidth="1"/>
    <col min="15110" max="15110" width="9.7109375" style="1" customWidth="1"/>
    <col min="15111" max="15111" width="7.42578125" style="1" customWidth="1"/>
    <col min="15112" max="15112" width="6.7109375" style="1" customWidth="1"/>
    <col min="15113" max="15114" width="5" style="1" customWidth="1"/>
    <col min="15115" max="15115" width="5.28515625" style="1" customWidth="1"/>
    <col min="15116" max="15116" width="7.28515625" style="1" customWidth="1"/>
    <col min="15117" max="15117" width="7.42578125" style="1" customWidth="1"/>
    <col min="15118" max="15118" width="6.7109375" style="1" customWidth="1"/>
    <col min="15119" max="15119" width="5.140625" style="1" customWidth="1"/>
    <col min="15120" max="15121" width="5" style="1" customWidth="1"/>
    <col min="15122" max="15122" width="7.140625" style="1" customWidth="1"/>
    <col min="15123" max="15123" width="6.7109375" style="1" customWidth="1"/>
    <col min="15124" max="15361" width="9.140625" style="1"/>
    <col min="15362" max="15362" width="6.85546875" style="1" customWidth="1"/>
    <col min="15363" max="15363" width="31.42578125" style="1" customWidth="1"/>
    <col min="15364" max="15364" width="24.7109375" style="1" customWidth="1"/>
    <col min="15365" max="15365" width="11.42578125" style="1" customWidth="1"/>
    <col min="15366" max="15366" width="9.7109375" style="1" customWidth="1"/>
    <col min="15367" max="15367" width="7.42578125" style="1" customWidth="1"/>
    <col min="15368" max="15368" width="6.7109375" style="1" customWidth="1"/>
    <col min="15369" max="15370" width="5" style="1" customWidth="1"/>
    <col min="15371" max="15371" width="5.28515625" style="1" customWidth="1"/>
    <col min="15372" max="15372" width="7.28515625" style="1" customWidth="1"/>
    <col min="15373" max="15373" width="7.42578125" style="1" customWidth="1"/>
    <col min="15374" max="15374" width="6.7109375" style="1" customWidth="1"/>
    <col min="15375" max="15375" width="5.140625" style="1" customWidth="1"/>
    <col min="15376" max="15377" width="5" style="1" customWidth="1"/>
    <col min="15378" max="15378" width="7.140625" style="1" customWidth="1"/>
    <col min="15379" max="15379" width="6.7109375" style="1" customWidth="1"/>
    <col min="15380" max="15617" width="9.140625" style="1"/>
    <col min="15618" max="15618" width="6.85546875" style="1" customWidth="1"/>
    <col min="15619" max="15619" width="31.42578125" style="1" customWidth="1"/>
    <col min="15620" max="15620" width="24.7109375" style="1" customWidth="1"/>
    <col min="15621" max="15621" width="11.42578125" style="1" customWidth="1"/>
    <col min="15622" max="15622" width="9.7109375" style="1" customWidth="1"/>
    <col min="15623" max="15623" width="7.42578125" style="1" customWidth="1"/>
    <col min="15624" max="15624" width="6.7109375" style="1" customWidth="1"/>
    <col min="15625" max="15626" width="5" style="1" customWidth="1"/>
    <col min="15627" max="15627" width="5.28515625" style="1" customWidth="1"/>
    <col min="15628" max="15628" width="7.28515625" style="1" customWidth="1"/>
    <col min="15629" max="15629" width="7.42578125" style="1" customWidth="1"/>
    <col min="15630" max="15630" width="6.7109375" style="1" customWidth="1"/>
    <col min="15631" max="15631" width="5.140625" style="1" customWidth="1"/>
    <col min="15632" max="15633" width="5" style="1" customWidth="1"/>
    <col min="15634" max="15634" width="7.140625" style="1" customWidth="1"/>
    <col min="15635" max="15635" width="6.7109375" style="1" customWidth="1"/>
    <col min="15636" max="15873" width="9.140625" style="1"/>
    <col min="15874" max="15874" width="6.85546875" style="1" customWidth="1"/>
    <col min="15875" max="15875" width="31.42578125" style="1" customWidth="1"/>
    <col min="15876" max="15876" width="24.7109375" style="1" customWidth="1"/>
    <col min="15877" max="15877" width="11.42578125" style="1" customWidth="1"/>
    <col min="15878" max="15878" width="9.7109375" style="1" customWidth="1"/>
    <col min="15879" max="15879" width="7.42578125" style="1" customWidth="1"/>
    <col min="15880" max="15880" width="6.7109375" style="1" customWidth="1"/>
    <col min="15881" max="15882" width="5" style="1" customWidth="1"/>
    <col min="15883" max="15883" width="5.28515625" style="1" customWidth="1"/>
    <col min="15884" max="15884" width="7.28515625" style="1" customWidth="1"/>
    <col min="15885" max="15885" width="7.42578125" style="1" customWidth="1"/>
    <col min="15886" max="15886" width="6.7109375" style="1" customWidth="1"/>
    <col min="15887" max="15887" width="5.140625" style="1" customWidth="1"/>
    <col min="15888" max="15889" width="5" style="1" customWidth="1"/>
    <col min="15890" max="15890" width="7.140625" style="1" customWidth="1"/>
    <col min="15891" max="15891" width="6.7109375" style="1" customWidth="1"/>
    <col min="15892" max="16129" width="9.140625" style="1"/>
    <col min="16130" max="16130" width="6.85546875" style="1" customWidth="1"/>
    <col min="16131" max="16131" width="31.42578125" style="1" customWidth="1"/>
    <col min="16132" max="16132" width="24.7109375" style="1" customWidth="1"/>
    <col min="16133" max="16133" width="11.42578125" style="1" customWidth="1"/>
    <col min="16134" max="16134" width="9.7109375" style="1" customWidth="1"/>
    <col min="16135" max="16135" width="7.42578125" style="1" customWidth="1"/>
    <col min="16136" max="16136" width="6.7109375" style="1" customWidth="1"/>
    <col min="16137" max="16138" width="5" style="1" customWidth="1"/>
    <col min="16139" max="16139" width="5.28515625" style="1" customWidth="1"/>
    <col min="16140" max="16140" width="7.28515625" style="1" customWidth="1"/>
    <col min="16141" max="16141" width="7.42578125" style="1" customWidth="1"/>
    <col min="16142" max="16142" width="6.7109375" style="1" customWidth="1"/>
    <col min="16143" max="16143" width="5.140625" style="1" customWidth="1"/>
    <col min="16144" max="16145" width="5" style="1" customWidth="1"/>
    <col min="16146" max="16146" width="7.140625" style="1" customWidth="1"/>
    <col min="16147" max="16147" width="6.7109375" style="1" customWidth="1"/>
    <col min="16148" max="16384" width="9.140625" style="1"/>
  </cols>
  <sheetData>
    <row r="1" spans="1:25" ht="15.75" x14ac:dyDescent="0.25">
      <c r="A1" s="2" t="s">
        <v>23</v>
      </c>
      <c r="C1" s="3"/>
      <c r="F1" s="1"/>
      <c r="G1" s="4"/>
      <c r="H1" s="5"/>
      <c r="I1" s="5"/>
      <c r="J1" s="5"/>
      <c r="K1" s="5"/>
      <c r="L1" s="5"/>
      <c r="M1" s="5"/>
      <c r="N1" s="5"/>
      <c r="O1" s="5"/>
      <c r="P1" s="5"/>
      <c r="Q1" s="6"/>
    </row>
    <row r="2" spans="1:25" ht="16.5" thickBot="1" x14ac:dyDescent="0.3">
      <c r="A2" s="7"/>
      <c r="B2" s="7"/>
      <c r="C2" s="7"/>
      <c r="D2" s="7"/>
      <c r="E2" s="7"/>
      <c r="F2" s="1"/>
      <c r="G2" s="8"/>
      <c r="H2" s="9" t="s">
        <v>1</v>
      </c>
      <c r="I2" s="7"/>
      <c r="J2" s="7"/>
      <c r="K2" s="7"/>
      <c r="L2" s="7"/>
      <c r="M2" s="48" t="s">
        <v>0</v>
      </c>
      <c r="N2" s="7"/>
      <c r="O2" s="7"/>
      <c r="P2" s="7"/>
      <c r="Q2" s="10"/>
      <c r="R2" s="7"/>
    </row>
    <row r="3" spans="1:25" ht="15.75" thickBot="1" x14ac:dyDescent="0.3">
      <c r="B3" s="12" t="s">
        <v>2</v>
      </c>
      <c r="C3" s="13">
        <v>10</v>
      </c>
      <c r="D3" s="7"/>
      <c r="E3" s="7"/>
      <c r="F3" s="1"/>
      <c r="G3" s="11"/>
      <c r="H3" s="7"/>
      <c r="I3" s="7"/>
      <c r="J3" s="7"/>
      <c r="K3" s="7"/>
      <c r="L3" s="7"/>
      <c r="M3" s="7"/>
      <c r="N3" s="7"/>
      <c r="O3" s="7"/>
      <c r="P3" s="7"/>
      <c r="Q3" s="10"/>
      <c r="R3" s="7"/>
    </row>
    <row r="4" spans="1:25" ht="15.75" x14ac:dyDescent="0.25">
      <c r="B4" s="4" t="s">
        <v>3</v>
      </c>
      <c r="C4" s="14">
        <v>3</v>
      </c>
      <c r="F4" s="1"/>
      <c r="G4" s="11"/>
      <c r="H4" s="9" t="s">
        <v>4</v>
      </c>
      <c r="I4" s="7"/>
      <c r="J4" s="144">
        <f>'HS50'!J4:L4</f>
        <v>43701</v>
      </c>
      <c r="K4" s="144"/>
      <c r="L4" s="144"/>
      <c r="M4" s="145" t="s">
        <v>24</v>
      </c>
      <c r="N4" s="145"/>
      <c r="O4" s="145"/>
      <c r="P4" s="146">
        <f>SUM(G9:G32)+SUM(M9:M32)</f>
        <v>165</v>
      </c>
      <c r="Q4" s="147"/>
    </row>
    <row r="5" spans="1:25" ht="15.75" thickBot="1" x14ac:dyDescent="0.3">
      <c r="B5" s="15" t="s">
        <v>5</v>
      </c>
      <c r="C5" s="16"/>
      <c r="F5" s="1"/>
      <c r="G5" s="15"/>
      <c r="H5" s="17"/>
      <c r="I5" s="17"/>
      <c r="J5" s="17"/>
      <c r="K5" s="17"/>
      <c r="L5" s="17"/>
      <c r="M5" s="17"/>
      <c r="N5" s="17"/>
      <c r="O5" s="17"/>
      <c r="P5" s="17"/>
      <c r="Q5" s="16"/>
    </row>
    <row r="6" spans="1:25" ht="9" customHeight="1" thickBot="1" x14ac:dyDescent="0.3">
      <c r="F6" s="1"/>
    </row>
    <row r="7" spans="1:25" ht="15.75" thickBot="1" x14ac:dyDescent="0.3">
      <c r="A7" s="18"/>
      <c r="B7" s="19"/>
      <c r="C7" s="19"/>
      <c r="D7" s="20"/>
      <c r="E7" s="18"/>
      <c r="F7" s="50" t="s">
        <v>15</v>
      </c>
      <c r="G7" s="59"/>
      <c r="H7" s="60" t="s">
        <v>6</v>
      </c>
      <c r="I7" s="60"/>
      <c r="J7" s="60"/>
      <c r="K7" s="61"/>
      <c r="L7" s="21" t="s">
        <v>7</v>
      </c>
      <c r="M7" s="22"/>
      <c r="N7" s="22" t="s">
        <v>8</v>
      </c>
      <c r="O7" s="22"/>
      <c r="P7" s="22"/>
      <c r="Q7" s="22"/>
      <c r="R7" s="21" t="s">
        <v>7</v>
      </c>
      <c r="S7" s="23" t="s">
        <v>9</v>
      </c>
    </row>
    <row r="8" spans="1:25" ht="15.75" thickBot="1" x14ac:dyDescent="0.3">
      <c r="A8" s="24" t="s">
        <v>10</v>
      </c>
      <c r="B8" s="25" t="s">
        <v>11</v>
      </c>
      <c r="C8" s="25" t="s">
        <v>12</v>
      </c>
      <c r="D8" s="26" t="s">
        <v>13</v>
      </c>
      <c r="E8" s="15" t="s">
        <v>14</v>
      </c>
      <c r="F8" s="51" t="s">
        <v>25</v>
      </c>
      <c r="G8" s="55" t="s">
        <v>15</v>
      </c>
      <c r="H8" s="56" t="s">
        <v>16</v>
      </c>
      <c r="I8" s="57" t="s">
        <v>17</v>
      </c>
      <c r="J8" s="57" t="s">
        <v>18</v>
      </c>
      <c r="K8" s="58" t="s">
        <v>19</v>
      </c>
      <c r="L8" s="29" t="s">
        <v>20</v>
      </c>
      <c r="M8" s="30" t="s">
        <v>15</v>
      </c>
      <c r="N8" s="27" t="s">
        <v>16</v>
      </c>
      <c r="O8" s="28" t="s">
        <v>17</v>
      </c>
      <c r="P8" s="28" t="s">
        <v>18</v>
      </c>
      <c r="Q8" s="31" t="s">
        <v>19</v>
      </c>
      <c r="R8" s="29" t="s">
        <v>21</v>
      </c>
      <c r="S8" s="32" t="s">
        <v>22</v>
      </c>
      <c r="U8" s="62"/>
      <c r="V8"/>
      <c r="W8"/>
      <c r="X8"/>
      <c r="Y8"/>
    </row>
    <row r="9" spans="1:25" ht="24.75" customHeight="1" thickBot="1" x14ac:dyDescent="0.3">
      <c r="A9" s="40">
        <v>1</v>
      </c>
      <c r="B9" s="41" t="s">
        <v>120</v>
      </c>
      <c r="C9" s="42" t="s">
        <v>58</v>
      </c>
      <c r="D9" s="43">
        <v>7</v>
      </c>
      <c r="E9" s="52">
        <v>5</v>
      </c>
      <c r="F9" s="54"/>
      <c r="G9" s="53">
        <v>2</v>
      </c>
      <c r="H9" s="49">
        <f>IF(G9="",0,G9*$C$4-$C$3*$C$4+60)</f>
        <v>36</v>
      </c>
      <c r="I9" s="45"/>
      <c r="J9" s="45"/>
      <c r="K9" s="46"/>
      <c r="L9" s="39">
        <f t="shared" ref="L9:L30" si="0">IF(G9="",0,H9+I9+J9+K9)</f>
        <v>36</v>
      </c>
      <c r="M9" s="44">
        <v>2.5</v>
      </c>
      <c r="N9" s="49">
        <f>IF(M9="",0,M9*$C$4-$C$3*$C$4+60)</f>
        <v>37.5</v>
      </c>
      <c r="O9" s="45"/>
      <c r="P9" s="45"/>
      <c r="Q9" s="46"/>
      <c r="R9" s="47">
        <f t="shared" ref="R9:R30" si="1">IF(M9="",0,N9+O9+P9+Q9)</f>
        <v>37.5</v>
      </c>
      <c r="S9" s="47">
        <f t="shared" ref="S9:S30" si="2">L9+R9</f>
        <v>73.5</v>
      </c>
      <c r="U9"/>
      <c r="V9"/>
      <c r="W9"/>
      <c r="X9"/>
      <c r="Y9"/>
    </row>
    <row r="10" spans="1:25" ht="24.75" customHeight="1" thickBot="1" x14ac:dyDescent="0.3">
      <c r="A10" s="40">
        <v>2</v>
      </c>
      <c r="B10" s="41" t="s">
        <v>121</v>
      </c>
      <c r="C10" s="42" t="s">
        <v>58</v>
      </c>
      <c r="D10" s="43">
        <v>4</v>
      </c>
      <c r="E10" s="52">
        <v>5</v>
      </c>
      <c r="F10" s="54"/>
      <c r="G10" s="53">
        <v>2</v>
      </c>
      <c r="H10" s="49">
        <f t="shared" ref="H10:H32" si="3">IF(G10="",0,G10*$C$4-$C$3*$C$4+60)</f>
        <v>36</v>
      </c>
      <c r="I10" s="45"/>
      <c r="J10" s="45"/>
      <c r="K10" s="46"/>
      <c r="L10" s="39">
        <f t="shared" ref="L10:L16" si="4">IF(G10="",0,H10+I10+J10+K10)</f>
        <v>36</v>
      </c>
      <c r="M10" s="44">
        <v>1.5</v>
      </c>
      <c r="N10" s="49">
        <f t="shared" ref="N10:N32" si="5">IF(M10="",0,M10*$C$4-$C$3*$C$4+60)</f>
        <v>34.5</v>
      </c>
      <c r="O10" s="45"/>
      <c r="P10" s="45"/>
      <c r="Q10" s="46"/>
      <c r="R10" s="47">
        <f t="shared" ref="R10:R16" si="6">IF(M10="",0,N10+O10+P10+Q10)</f>
        <v>34.5</v>
      </c>
      <c r="S10" s="47">
        <f t="shared" ref="S10:S16" si="7">L10+R10</f>
        <v>70.5</v>
      </c>
      <c r="U10"/>
      <c r="V10"/>
      <c r="W10"/>
      <c r="X10"/>
      <c r="Y10"/>
    </row>
    <row r="11" spans="1:25" ht="24.75" customHeight="1" thickBot="1" x14ac:dyDescent="0.3">
      <c r="A11" s="40">
        <v>3</v>
      </c>
      <c r="B11" s="41" t="s">
        <v>122</v>
      </c>
      <c r="C11" s="42" t="s">
        <v>58</v>
      </c>
      <c r="D11" s="43">
        <v>6</v>
      </c>
      <c r="E11" s="52">
        <f t="shared" ref="E11:E32" si="8">$C$3</f>
        <v>10</v>
      </c>
      <c r="F11" s="54"/>
      <c r="G11" s="53">
        <v>7.5</v>
      </c>
      <c r="H11" s="49">
        <f t="shared" si="3"/>
        <v>52.5</v>
      </c>
      <c r="I11" s="45"/>
      <c r="J11" s="45"/>
      <c r="K11" s="46"/>
      <c r="L11" s="39">
        <f t="shared" si="4"/>
        <v>52.5</v>
      </c>
      <c r="M11" s="44"/>
      <c r="N11" s="49">
        <f t="shared" si="5"/>
        <v>0</v>
      </c>
      <c r="O11" s="45"/>
      <c r="P11" s="45"/>
      <c r="Q11" s="46"/>
      <c r="R11" s="47">
        <f t="shared" si="6"/>
        <v>0</v>
      </c>
      <c r="S11" s="47">
        <f t="shared" si="7"/>
        <v>52.5</v>
      </c>
      <c r="U11"/>
      <c r="V11"/>
      <c r="W11"/>
      <c r="X11"/>
      <c r="Y11"/>
    </row>
    <row r="12" spans="1:25" ht="24.75" customHeight="1" thickBot="1" x14ac:dyDescent="0.3">
      <c r="A12" s="40">
        <v>4</v>
      </c>
      <c r="B12" s="41" t="s">
        <v>123</v>
      </c>
      <c r="C12" s="42" t="s">
        <v>58</v>
      </c>
      <c r="D12" s="43">
        <v>2</v>
      </c>
      <c r="E12" s="52">
        <v>5</v>
      </c>
      <c r="F12" s="54"/>
      <c r="G12" s="53">
        <v>2</v>
      </c>
      <c r="H12" s="49">
        <f t="shared" si="3"/>
        <v>36</v>
      </c>
      <c r="I12" s="45"/>
      <c r="J12" s="45"/>
      <c r="K12" s="46"/>
      <c r="L12" s="39">
        <f t="shared" si="4"/>
        <v>36</v>
      </c>
      <c r="M12" s="44">
        <v>1.5</v>
      </c>
      <c r="N12" s="49">
        <f t="shared" si="5"/>
        <v>34.5</v>
      </c>
      <c r="O12" s="45"/>
      <c r="P12" s="45"/>
      <c r="Q12" s="46"/>
      <c r="R12" s="47">
        <f t="shared" si="6"/>
        <v>34.5</v>
      </c>
      <c r="S12" s="47">
        <f t="shared" si="7"/>
        <v>70.5</v>
      </c>
      <c r="U12"/>
      <c r="V12"/>
      <c r="W12"/>
      <c r="X12"/>
      <c r="Y12"/>
    </row>
    <row r="13" spans="1:25" ht="24.75" customHeight="1" thickBot="1" x14ac:dyDescent="0.3">
      <c r="A13" s="40">
        <v>5</v>
      </c>
      <c r="B13" s="41" t="s">
        <v>124</v>
      </c>
      <c r="C13" s="42" t="s">
        <v>44</v>
      </c>
      <c r="D13" s="43">
        <v>2</v>
      </c>
      <c r="E13" s="52">
        <v>5</v>
      </c>
      <c r="F13" s="54"/>
      <c r="G13" s="53"/>
      <c r="H13" s="49">
        <f t="shared" si="3"/>
        <v>0</v>
      </c>
      <c r="I13" s="45"/>
      <c r="J13" s="45"/>
      <c r="K13" s="46"/>
      <c r="L13" s="39">
        <f t="shared" si="4"/>
        <v>0</v>
      </c>
      <c r="M13" s="44"/>
      <c r="N13" s="49">
        <f t="shared" si="5"/>
        <v>0</v>
      </c>
      <c r="O13" s="45"/>
      <c r="P13" s="45"/>
      <c r="Q13" s="46"/>
      <c r="R13" s="47">
        <f t="shared" si="6"/>
        <v>0</v>
      </c>
      <c r="S13" s="47">
        <f t="shared" si="7"/>
        <v>0</v>
      </c>
      <c r="U13"/>
      <c r="V13"/>
      <c r="W13"/>
      <c r="X13"/>
      <c r="Y13"/>
    </row>
    <row r="14" spans="1:25" ht="24.75" customHeight="1" thickBot="1" x14ac:dyDescent="0.3">
      <c r="A14" s="40">
        <v>7</v>
      </c>
      <c r="B14" s="41" t="s">
        <v>126</v>
      </c>
      <c r="C14" s="42" t="s">
        <v>52</v>
      </c>
      <c r="D14" s="43">
        <v>6</v>
      </c>
      <c r="E14" s="52">
        <f t="shared" si="8"/>
        <v>10</v>
      </c>
      <c r="F14" s="54"/>
      <c r="G14" s="53">
        <v>4</v>
      </c>
      <c r="H14" s="49">
        <f t="shared" si="3"/>
        <v>42</v>
      </c>
      <c r="I14" s="45"/>
      <c r="J14" s="45"/>
      <c r="K14" s="46"/>
      <c r="L14" s="39">
        <f t="shared" si="4"/>
        <v>42</v>
      </c>
      <c r="M14" s="44">
        <v>5</v>
      </c>
      <c r="N14" s="49">
        <f t="shared" si="5"/>
        <v>45</v>
      </c>
      <c r="O14" s="45"/>
      <c r="P14" s="45"/>
      <c r="Q14" s="46"/>
      <c r="R14" s="47">
        <f t="shared" si="6"/>
        <v>45</v>
      </c>
      <c r="S14" s="47">
        <f t="shared" si="7"/>
        <v>87</v>
      </c>
      <c r="U14"/>
      <c r="V14"/>
      <c r="W14"/>
      <c r="X14"/>
      <c r="Y14"/>
    </row>
    <row r="15" spans="1:25" ht="24.75" customHeight="1" thickBot="1" x14ac:dyDescent="0.3">
      <c r="A15" s="40">
        <v>8</v>
      </c>
      <c r="B15" s="41" t="s">
        <v>61</v>
      </c>
      <c r="C15" s="42" t="s">
        <v>58</v>
      </c>
      <c r="D15" s="43">
        <v>9</v>
      </c>
      <c r="E15" s="52">
        <f t="shared" si="8"/>
        <v>10</v>
      </c>
      <c r="F15" s="54"/>
      <c r="G15" s="53">
        <v>8</v>
      </c>
      <c r="H15" s="49">
        <f t="shared" si="3"/>
        <v>54</v>
      </c>
      <c r="I15" s="45"/>
      <c r="J15" s="45"/>
      <c r="K15" s="46"/>
      <c r="L15" s="39">
        <f t="shared" si="4"/>
        <v>54</v>
      </c>
      <c r="M15" s="44">
        <v>7.5</v>
      </c>
      <c r="N15" s="49">
        <f t="shared" si="5"/>
        <v>52.5</v>
      </c>
      <c r="O15" s="45"/>
      <c r="P15" s="45"/>
      <c r="Q15" s="46"/>
      <c r="R15" s="47">
        <f t="shared" si="6"/>
        <v>52.5</v>
      </c>
      <c r="S15" s="47">
        <f t="shared" si="7"/>
        <v>106.5</v>
      </c>
      <c r="U15"/>
      <c r="V15"/>
      <c r="W15"/>
      <c r="X15"/>
      <c r="Y15"/>
    </row>
    <row r="16" spans="1:25" ht="24.75" customHeight="1" thickBot="1" x14ac:dyDescent="0.3">
      <c r="A16" s="40">
        <v>9</v>
      </c>
      <c r="B16" s="41" t="s">
        <v>60</v>
      </c>
      <c r="C16" s="42" t="s">
        <v>58</v>
      </c>
      <c r="D16" s="43">
        <v>11</v>
      </c>
      <c r="E16" s="52">
        <f t="shared" si="8"/>
        <v>10</v>
      </c>
      <c r="F16" s="54"/>
      <c r="G16" s="53">
        <v>8</v>
      </c>
      <c r="H16" s="49">
        <f t="shared" si="3"/>
        <v>54</v>
      </c>
      <c r="I16" s="45"/>
      <c r="J16" s="45"/>
      <c r="K16" s="46"/>
      <c r="L16" s="39">
        <f t="shared" si="4"/>
        <v>54</v>
      </c>
      <c r="M16" s="44">
        <v>8</v>
      </c>
      <c r="N16" s="49">
        <f t="shared" si="5"/>
        <v>54</v>
      </c>
      <c r="O16" s="45"/>
      <c r="P16" s="45"/>
      <c r="Q16" s="46"/>
      <c r="R16" s="47">
        <f t="shared" si="6"/>
        <v>54</v>
      </c>
      <c r="S16" s="47">
        <f t="shared" si="7"/>
        <v>108</v>
      </c>
      <c r="U16"/>
      <c r="V16"/>
      <c r="W16"/>
      <c r="X16"/>
      <c r="Y16"/>
    </row>
    <row r="17" spans="1:21" ht="24.75" customHeight="1" thickBot="1" x14ac:dyDescent="0.3">
      <c r="A17" s="40">
        <v>10</v>
      </c>
      <c r="B17" s="41" t="s">
        <v>53</v>
      </c>
      <c r="C17" s="42" t="s">
        <v>52</v>
      </c>
      <c r="D17" s="43">
        <v>7</v>
      </c>
      <c r="E17" s="52">
        <f t="shared" si="8"/>
        <v>10</v>
      </c>
      <c r="F17" s="54"/>
      <c r="G17" s="53">
        <v>8</v>
      </c>
      <c r="H17" s="49">
        <f t="shared" si="3"/>
        <v>54</v>
      </c>
      <c r="I17" s="45"/>
      <c r="J17" s="45"/>
      <c r="K17" s="46"/>
      <c r="L17" s="39">
        <f t="shared" si="0"/>
        <v>54</v>
      </c>
      <c r="M17" s="44">
        <v>9</v>
      </c>
      <c r="N17" s="49">
        <f t="shared" si="5"/>
        <v>57</v>
      </c>
      <c r="O17" s="45"/>
      <c r="P17" s="45"/>
      <c r="Q17" s="46"/>
      <c r="R17" s="47">
        <f t="shared" si="1"/>
        <v>57</v>
      </c>
      <c r="S17" s="47">
        <f t="shared" si="2"/>
        <v>111</v>
      </c>
      <c r="U17"/>
    </row>
    <row r="18" spans="1:21" ht="24.75" customHeight="1" thickBot="1" x14ac:dyDescent="0.3">
      <c r="A18" s="40">
        <v>11</v>
      </c>
      <c r="B18" s="41" t="s">
        <v>137</v>
      </c>
      <c r="C18" s="42" t="s">
        <v>133</v>
      </c>
      <c r="D18" s="43">
        <v>8</v>
      </c>
      <c r="E18" s="52">
        <f t="shared" si="8"/>
        <v>10</v>
      </c>
      <c r="F18" s="54"/>
      <c r="G18" s="53">
        <v>8.5</v>
      </c>
      <c r="H18" s="49">
        <f t="shared" si="3"/>
        <v>55.5</v>
      </c>
      <c r="I18" s="45"/>
      <c r="J18" s="45"/>
      <c r="K18" s="46"/>
      <c r="L18" s="39">
        <f t="shared" si="0"/>
        <v>55.5</v>
      </c>
      <c r="M18" s="44">
        <v>8.5</v>
      </c>
      <c r="N18" s="49">
        <f t="shared" si="5"/>
        <v>55.5</v>
      </c>
      <c r="O18" s="45"/>
      <c r="P18" s="45"/>
      <c r="Q18" s="46"/>
      <c r="R18" s="47">
        <f t="shared" si="1"/>
        <v>55.5</v>
      </c>
      <c r="S18" s="47">
        <f t="shared" si="2"/>
        <v>111</v>
      </c>
      <c r="U18"/>
    </row>
    <row r="19" spans="1:21" ht="24.75" customHeight="1" thickBot="1" x14ac:dyDescent="0.3">
      <c r="A19" s="40">
        <v>12</v>
      </c>
      <c r="B19" s="41" t="s">
        <v>138</v>
      </c>
      <c r="C19" s="42" t="s">
        <v>133</v>
      </c>
      <c r="D19" s="43">
        <v>6</v>
      </c>
      <c r="E19" s="52">
        <f t="shared" si="8"/>
        <v>10</v>
      </c>
      <c r="F19" s="54"/>
      <c r="G19" s="53">
        <v>4</v>
      </c>
      <c r="H19" s="49">
        <f t="shared" si="3"/>
        <v>42</v>
      </c>
      <c r="I19" s="45"/>
      <c r="J19" s="45"/>
      <c r="K19" s="46"/>
      <c r="L19" s="39">
        <f t="shared" si="0"/>
        <v>42</v>
      </c>
      <c r="M19" s="44">
        <v>4.5</v>
      </c>
      <c r="N19" s="49">
        <f t="shared" si="5"/>
        <v>43.5</v>
      </c>
      <c r="O19" s="45"/>
      <c r="P19" s="45"/>
      <c r="Q19" s="46"/>
      <c r="R19" s="47">
        <f t="shared" si="1"/>
        <v>43.5</v>
      </c>
      <c r="S19" s="47">
        <f t="shared" si="2"/>
        <v>85.5</v>
      </c>
      <c r="U19"/>
    </row>
    <row r="20" spans="1:21" ht="24.75" customHeight="1" thickBot="1" x14ac:dyDescent="0.3">
      <c r="A20" s="40">
        <v>13</v>
      </c>
      <c r="B20" s="41" t="s">
        <v>139</v>
      </c>
      <c r="C20" s="42" t="s">
        <v>133</v>
      </c>
      <c r="D20" s="43">
        <v>3</v>
      </c>
      <c r="E20" s="52">
        <v>5</v>
      </c>
      <c r="F20" s="54"/>
      <c r="G20" s="53">
        <v>2</v>
      </c>
      <c r="H20" s="49">
        <f t="shared" si="3"/>
        <v>36</v>
      </c>
      <c r="I20" s="45"/>
      <c r="J20" s="45"/>
      <c r="K20" s="46"/>
      <c r="L20" s="39">
        <f t="shared" si="0"/>
        <v>36</v>
      </c>
      <c r="M20" s="44">
        <v>2</v>
      </c>
      <c r="N20" s="49">
        <f t="shared" si="5"/>
        <v>36</v>
      </c>
      <c r="O20" s="45"/>
      <c r="P20" s="45"/>
      <c r="Q20" s="46"/>
      <c r="R20" s="47">
        <f t="shared" si="1"/>
        <v>36</v>
      </c>
      <c r="S20" s="47">
        <f t="shared" si="2"/>
        <v>72</v>
      </c>
      <c r="U20"/>
    </row>
    <row r="21" spans="1:21" ht="24.75" customHeight="1" thickBot="1" x14ac:dyDescent="0.3">
      <c r="A21" s="40">
        <v>14</v>
      </c>
      <c r="B21" s="41" t="s">
        <v>141</v>
      </c>
      <c r="C21" s="42" t="s">
        <v>58</v>
      </c>
      <c r="D21" s="43">
        <v>5</v>
      </c>
      <c r="E21" s="52">
        <f t="shared" si="8"/>
        <v>10</v>
      </c>
      <c r="F21" s="54"/>
      <c r="G21" s="53">
        <v>4</v>
      </c>
      <c r="H21" s="49">
        <f t="shared" si="3"/>
        <v>42</v>
      </c>
      <c r="I21" s="45"/>
      <c r="J21" s="45"/>
      <c r="K21" s="46"/>
      <c r="L21" s="39">
        <f t="shared" si="0"/>
        <v>42</v>
      </c>
      <c r="M21" s="44">
        <v>4</v>
      </c>
      <c r="N21" s="49">
        <f t="shared" si="5"/>
        <v>42</v>
      </c>
      <c r="O21" s="45"/>
      <c r="P21" s="45"/>
      <c r="Q21" s="46"/>
      <c r="R21" s="47">
        <f t="shared" si="1"/>
        <v>42</v>
      </c>
      <c r="S21" s="47">
        <f t="shared" si="2"/>
        <v>84</v>
      </c>
      <c r="U21"/>
    </row>
    <row r="22" spans="1:21" ht="24.75" customHeight="1" thickBot="1" x14ac:dyDescent="0.3">
      <c r="A22" s="40">
        <v>15</v>
      </c>
      <c r="B22" s="41" t="s">
        <v>145</v>
      </c>
      <c r="C22" s="42" t="s">
        <v>146</v>
      </c>
      <c r="D22" s="43">
        <v>9</v>
      </c>
      <c r="E22" s="52">
        <f t="shared" si="8"/>
        <v>10</v>
      </c>
      <c r="F22" s="54"/>
      <c r="G22" s="53">
        <v>7</v>
      </c>
      <c r="H22" s="49">
        <f t="shared" si="3"/>
        <v>51</v>
      </c>
      <c r="I22" s="45"/>
      <c r="J22" s="45"/>
      <c r="K22" s="46"/>
      <c r="L22" s="39">
        <f t="shared" si="0"/>
        <v>51</v>
      </c>
      <c r="M22" s="44">
        <v>7.5</v>
      </c>
      <c r="N22" s="49">
        <f t="shared" si="5"/>
        <v>52.5</v>
      </c>
      <c r="O22" s="45"/>
      <c r="P22" s="45"/>
      <c r="Q22" s="46"/>
      <c r="R22" s="47">
        <f t="shared" si="1"/>
        <v>52.5</v>
      </c>
      <c r="S22" s="47">
        <f t="shared" si="2"/>
        <v>103.5</v>
      </c>
      <c r="U22"/>
    </row>
    <row r="23" spans="1:21" ht="24.75" customHeight="1" thickBot="1" x14ac:dyDescent="0.3">
      <c r="A23" s="40">
        <v>16</v>
      </c>
      <c r="B23" s="41" t="s">
        <v>149</v>
      </c>
      <c r="C23" s="42" t="s">
        <v>52</v>
      </c>
      <c r="D23" s="43">
        <v>2</v>
      </c>
      <c r="E23" s="52">
        <v>5</v>
      </c>
      <c r="F23" s="54"/>
      <c r="G23" s="53">
        <v>2</v>
      </c>
      <c r="H23" s="49">
        <f t="shared" si="3"/>
        <v>36</v>
      </c>
      <c r="I23" s="45"/>
      <c r="J23" s="45"/>
      <c r="K23" s="46"/>
      <c r="L23" s="39">
        <f t="shared" si="0"/>
        <v>36</v>
      </c>
      <c r="M23" s="44">
        <v>2</v>
      </c>
      <c r="N23" s="49">
        <f t="shared" si="5"/>
        <v>36</v>
      </c>
      <c r="O23" s="45"/>
      <c r="P23" s="45"/>
      <c r="Q23" s="46"/>
      <c r="R23" s="47">
        <f t="shared" si="1"/>
        <v>36</v>
      </c>
      <c r="S23" s="47">
        <f t="shared" si="2"/>
        <v>72</v>
      </c>
      <c r="U23"/>
    </row>
    <row r="24" spans="1:21" ht="24.75" customHeight="1" thickBot="1" x14ac:dyDescent="0.3">
      <c r="A24" s="40">
        <v>18</v>
      </c>
      <c r="B24" s="41" t="s">
        <v>150</v>
      </c>
      <c r="C24" s="42" t="s">
        <v>52</v>
      </c>
      <c r="D24" s="43">
        <v>4</v>
      </c>
      <c r="E24" s="52">
        <v>5</v>
      </c>
      <c r="F24" s="54"/>
      <c r="G24" s="53">
        <v>2</v>
      </c>
      <c r="H24" s="49">
        <f t="shared" si="3"/>
        <v>36</v>
      </c>
      <c r="I24" s="45"/>
      <c r="J24" s="45"/>
      <c r="K24" s="46"/>
      <c r="L24" s="39">
        <f t="shared" si="0"/>
        <v>36</v>
      </c>
      <c r="M24" s="44">
        <v>2.5</v>
      </c>
      <c r="N24" s="49">
        <f t="shared" si="5"/>
        <v>37.5</v>
      </c>
      <c r="O24" s="45"/>
      <c r="P24" s="45"/>
      <c r="Q24" s="46"/>
      <c r="R24" s="47">
        <f t="shared" si="1"/>
        <v>37.5</v>
      </c>
      <c r="S24" s="47">
        <f t="shared" si="2"/>
        <v>73.5</v>
      </c>
      <c r="U24"/>
    </row>
    <row r="25" spans="1:21" ht="15.75" thickBot="1" x14ac:dyDescent="0.3">
      <c r="A25" s="40">
        <v>19</v>
      </c>
      <c r="B25" s="41" t="s">
        <v>151</v>
      </c>
      <c r="C25" s="42" t="s">
        <v>52</v>
      </c>
      <c r="D25" s="43">
        <v>6</v>
      </c>
      <c r="E25" s="52">
        <f t="shared" si="8"/>
        <v>10</v>
      </c>
      <c r="F25" s="54"/>
      <c r="G25" s="53">
        <v>8.5</v>
      </c>
      <c r="H25" s="49">
        <f t="shared" si="3"/>
        <v>55.5</v>
      </c>
      <c r="I25" s="45"/>
      <c r="J25" s="45"/>
      <c r="K25" s="46"/>
      <c r="L25" s="39">
        <f t="shared" si="0"/>
        <v>55.5</v>
      </c>
      <c r="M25" s="44">
        <v>8.5</v>
      </c>
      <c r="N25" s="49">
        <f t="shared" si="5"/>
        <v>55.5</v>
      </c>
      <c r="O25" s="45"/>
      <c r="P25" s="45"/>
      <c r="Q25" s="46"/>
      <c r="R25" s="47">
        <f t="shared" si="1"/>
        <v>55.5</v>
      </c>
      <c r="S25" s="47">
        <f t="shared" si="2"/>
        <v>111</v>
      </c>
      <c r="U25"/>
    </row>
    <row r="26" spans="1:21" ht="15.75" thickBot="1" x14ac:dyDescent="0.3">
      <c r="A26" s="40">
        <v>20</v>
      </c>
      <c r="B26" s="41" t="s">
        <v>152</v>
      </c>
      <c r="C26" s="42" t="s">
        <v>58</v>
      </c>
      <c r="D26" s="43">
        <v>7</v>
      </c>
      <c r="E26" s="52">
        <f t="shared" si="8"/>
        <v>10</v>
      </c>
      <c r="F26" s="54"/>
      <c r="G26" s="53"/>
      <c r="H26" s="49">
        <f t="shared" si="3"/>
        <v>0</v>
      </c>
      <c r="I26" s="45"/>
      <c r="J26" s="45"/>
      <c r="K26" s="46"/>
      <c r="L26" s="39">
        <f t="shared" si="0"/>
        <v>0</v>
      </c>
      <c r="M26" s="44"/>
      <c r="N26" s="49">
        <f t="shared" si="5"/>
        <v>0</v>
      </c>
      <c r="O26" s="45"/>
      <c r="P26" s="45"/>
      <c r="Q26" s="46"/>
      <c r="R26" s="47">
        <f t="shared" si="1"/>
        <v>0</v>
      </c>
      <c r="S26" s="47">
        <f t="shared" si="2"/>
        <v>0</v>
      </c>
      <c r="U26"/>
    </row>
    <row r="27" spans="1:21" ht="15.75" thickBot="1" x14ac:dyDescent="0.3">
      <c r="A27" s="40">
        <v>32</v>
      </c>
      <c r="B27" s="41" t="s">
        <v>153</v>
      </c>
      <c r="C27" s="42" t="s">
        <v>52</v>
      </c>
      <c r="D27" s="43">
        <v>9</v>
      </c>
      <c r="E27" s="52">
        <f t="shared" si="8"/>
        <v>10</v>
      </c>
      <c r="F27" s="54"/>
      <c r="G27" s="53">
        <v>5</v>
      </c>
      <c r="H27" s="49">
        <f t="shared" si="3"/>
        <v>45</v>
      </c>
      <c r="I27" s="45"/>
      <c r="J27" s="45"/>
      <c r="K27" s="46"/>
      <c r="L27" s="39">
        <f t="shared" si="0"/>
        <v>45</v>
      </c>
      <c r="M27" s="44">
        <v>6</v>
      </c>
      <c r="N27" s="49">
        <f t="shared" si="5"/>
        <v>48</v>
      </c>
      <c r="O27" s="45"/>
      <c r="P27" s="45"/>
      <c r="Q27" s="46"/>
      <c r="R27" s="47">
        <f t="shared" si="1"/>
        <v>48</v>
      </c>
      <c r="S27" s="47">
        <f t="shared" si="2"/>
        <v>93</v>
      </c>
      <c r="U27"/>
    </row>
    <row r="28" spans="1:21" ht="15.75" thickBot="1" x14ac:dyDescent="0.3">
      <c r="A28" s="40"/>
      <c r="B28" s="41"/>
      <c r="C28" s="42"/>
      <c r="D28" s="43"/>
      <c r="E28" s="52">
        <f t="shared" si="8"/>
        <v>10</v>
      </c>
      <c r="F28" s="54"/>
      <c r="G28" s="53"/>
      <c r="H28" s="49">
        <f t="shared" si="3"/>
        <v>0</v>
      </c>
      <c r="I28" s="45"/>
      <c r="J28" s="45"/>
      <c r="K28" s="46"/>
      <c r="L28" s="39">
        <f t="shared" si="0"/>
        <v>0</v>
      </c>
      <c r="M28" s="44"/>
      <c r="N28" s="49">
        <f t="shared" si="5"/>
        <v>0</v>
      </c>
      <c r="O28" s="45"/>
      <c r="P28" s="45"/>
      <c r="Q28" s="46"/>
      <c r="R28" s="47">
        <f t="shared" si="1"/>
        <v>0</v>
      </c>
      <c r="S28" s="47">
        <f t="shared" si="2"/>
        <v>0</v>
      </c>
      <c r="U28"/>
    </row>
    <row r="29" spans="1:21" ht="15.75" thickBot="1" x14ac:dyDescent="0.3">
      <c r="A29" s="40"/>
      <c r="B29" s="41"/>
      <c r="C29" s="42"/>
      <c r="D29" s="43"/>
      <c r="E29" s="52">
        <f t="shared" si="8"/>
        <v>10</v>
      </c>
      <c r="F29" s="54"/>
      <c r="G29" s="53"/>
      <c r="H29" s="49">
        <f t="shared" si="3"/>
        <v>0</v>
      </c>
      <c r="I29" s="45"/>
      <c r="J29" s="45"/>
      <c r="K29" s="46"/>
      <c r="L29" s="39">
        <f t="shared" si="0"/>
        <v>0</v>
      </c>
      <c r="M29" s="44"/>
      <c r="N29" s="49">
        <f t="shared" si="5"/>
        <v>0</v>
      </c>
      <c r="O29" s="45"/>
      <c r="P29" s="45"/>
      <c r="Q29" s="46"/>
      <c r="R29" s="47">
        <f t="shared" si="1"/>
        <v>0</v>
      </c>
      <c r="S29" s="47">
        <f t="shared" si="2"/>
        <v>0</v>
      </c>
      <c r="U29"/>
    </row>
    <row r="30" spans="1:21" ht="15.75" thickBot="1" x14ac:dyDescent="0.3">
      <c r="A30" s="40"/>
      <c r="B30" s="41"/>
      <c r="C30" s="42"/>
      <c r="D30" s="43"/>
      <c r="E30" s="52">
        <f t="shared" si="8"/>
        <v>10</v>
      </c>
      <c r="F30" s="54"/>
      <c r="G30" s="53"/>
      <c r="H30" s="49">
        <f t="shared" si="3"/>
        <v>0</v>
      </c>
      <c r="I30" s="45"/>
      <c r="J30" s="45"/>
      <c r="K30" s="46"/>
      <c r="L30" s="39">
        <f t="shared" si="0"/>
        <v>0</v>
      </c>
      <c r="M30" s="44"/>
      <c r="N30" s="49">
        <f t="shared" si="5"/>
        <v>0</v>
      </c>
      <c r="O30" s="45"/>
      <c r="P30" s="45"/>
      <c r="Q30" s="46"/>
      <c r="R30" s="47">
        <f t="shared" si="1"/>
        <v>0</v>
      </c>
      <c r="S30" s="47">
        <f t="shared" si="2"/>
        <v>0</v>
      </c>
      <c r="U30"/>
    </row>
    <row r="31" spans="1:21" ht="15.75" thickBot="1" x14ac:dyDescent="0.3">
      <c r="A31" s="40"/>
      <c r="B31" s="41"/>
      <c r="C31" s="42"/>
      <c r="D31" s="43"/>
      <c r="E31" s="52">
        <f t="shared" si="8"/>
        <v>10</v>
      </c>
      <c r="F31" s="54"/>
      <c r="G31" s="53"/>
      <c r="H31" s="49">
        <f t="shared" si="3"/>
        <v>0</v>
      </c>
      <c r="I31" s="45"/>
      <c r="J31" s="45"/>
      <c r="K31" s="46"/>
      <c r="L31" s="39">
        <f t="shared" ref="L31:L32" si="9">IF(G31="",0,H31+I31+J31+K31)</f>
        <v>0</v>
      </c>
      <c r="M31" s="44"/>
      <c r="N31" s="49">
        <f t="shared" si="5"/>
        <v>0</v>
      </c>
      <c r="O31" s="45"/>
      <c r="P31" s="45"/>
      <c r="Q31" s="46"/>
      <c r="R31" s="47">
        <f t="shared" ref="R31:R32" si="10">IF(M31="",0,N31+O31+P31+Q31)</f>
        <v>0</v>
      </c>
      <c r="S31" s="47">
        <f t="shared" ref="S31:S32" si="11">L31+R31</f>
        <v>0</v>
      </c>
      <c r="U31"/>
    </row>
    <row r="32" spans="1:21" x14ac:dyDescent="0.25">
      <c r="A32" s="40"/>
      <c r="B32" s="41"/>
      <c r="C32" s="42"/>
      <c r="D32" s="43"/>
      <c r="E32" s="52">
        <f t="shared" si="8"/>
        <v>10</v>
      </c>
      <c r="F32" s="54"/>
      <c r="G32" s="53"/>
      <c r="H32" s="49">
        <f t="shared" si="3"/>
        <v>0</v>
      </c>
      <c r="I32" s="45"/>
      <c r="J32" s="45"/>
      <c r="K32" s="46"/>
      <c r="L32" s="39">
        <f t="shared" si="9"/>
        <v>0</v>
      </c>
      <c r="M32" s="44"/>
      <c r="N32" s="49">
        <f t="shared" si="5"/>
        <v>0</v>
      </c>
      <c r="O32" s="45"/>
      <c r="P32" s="45"/>
      <c r="Q32" s="46"/>
      <c r="R32" s="47">
        <f t="shared" si="10"/>
        <v>0</v>
      </c>
      <c r="S32" s="47">
        <f t="shared" si="11"/>
        <v>0</v>
      </c>
      <c r="U32"/>
    </row>
    <row r="33" spans="6:6" x14ac:dyDescent="0.25">
      <c r="F33" s="1"/>
    </row>
    <row r="34" spans="6:6" x14ac:dyDescent="0.25">
      <c r="F34" s="1"/>
    </row>
    <row r="35" spans="6:6" x14ac:dyDescent="0.25">
      <c r="F35" s="1"/>
    </row>
    <row r="36" spans="6:6" x14ac:dyDescent="0.25">
      <c r="F36" s="1"/>
    </row>
  </sheetData>
  <mergeCells count="3">
    <mergeCell ref="J4:L4"/>
    <mergeCell ref="M4:O4"/>
    <mergeCell ref="P4:Q4"/>
  </mergeCells>
  <pageMargins left="0.25" right="0.25" top="0.75" bottom="0.75" header="0.3" footer="0.3"/>
  <pageSetup paperSize="9" scale="97" orientation="landscape" r:id="rId1"/>
  <customProperties>
    <customPr name="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35"/>
  <sheetViews>
    <sheetView workbookViewId="0">
      <selection activeCell="M20" sqref="M20"/>
    </sheetView>
  </sheetViews>
  <sheetFormatPr baseColWidth="10" defaultColWidth="9.140625" defaultRowHeight="15" x14ac:dyDescent="0.25"/>
  <cols>
    <col min="1" max="1" width="4.28515625" style="1" customWidth="1"/>
    <col min="2" max="2" width="27.42578125" style="1" customWidth="1"/>
    <col min="3" max="3" width="8.7109375" style="1" customWidth="1"/>
    <col min="4" max="4" width="5" style="1" customWidth="1"/>
    <col min="5" max="5" width="4.7109375" style="1" customWidth="1"/>
    <col min="6" max="6" width="6.7109375" style="1" customWidth="1"/>
    <col min="7" max="7" width="7.28515625" style="1" customWidth="1"/>
    <col min="8" max="8" width="6.7109375" style="1" customWidth="1"/>
    <col min="9" max="10" width="5" style="1" customWidth="1"/>
    <col min="11" max="11" width="5.28515625" style="1" customWidth="1"/>
    <col min="12" max="12" width="7.28515625" style="1" customWidth="1"/>
    <col min="13" max="13" width="5.85546875" style="1" customWidth="1"/>
    <col min="14" max="14" width="6.7109375" style="1" customWidth="1"/>
    <col min="15" max="15" width="5.140625" style="1" customWidth="1"/>
    <col min="16" max="17" width="5" style="1" customWidth="1"/>
    <col min="18" max="18" width="7.140625" style="1" customWidth="1"/>
    <col min="19" max="19" width="6.7109375" style="1" customWidth="1"/>
    <col min="20" max="257" width="9.140625" style="1"/>
    <col min="258" max="258" width="6.85546875" style="1" customWidth="1"/>
    <col min="259" max="259" width="31.42578125" style="1" customWidth="1"/>
    <col min="260" max="260" width="24.7109375" style="1" customWidth="1"/>
    <col min="261" max="261" width="11.42578125" style="1" customWidth="1"/>
    <col min="262" max="262" width="9.7109375" style="1" customWidth="1"/>
    <col min="263" max="263" width="7.42578125" style="1" customWidth="1"/>
    <col min="264" max="264" width="6.7109375" style="1" customWidth="1"/>
    <col min="265" max="266" width="5" style="1" customWidth="1"/>
    <col min="267" max="267" width="5.28515625" style="1" customWidth="1"/>
    <col min="268" max="268" width="7.28515625" style="1" customWidth="1"/>
    <col min="269" max="269" width="7.42578125" style="1" customWidth="1"/>
    <col min="270" max="270" width="6.7109375" style="1" customWidth="1"/>
    <col min="271" max="271" width="5.140625" style="1" customWidth="1"/>
    <col min="272" max="273" width="5" style="1" customWidth="1"/>
    <col min="274" max="274" width="7.140625" style="1" customWidth="1"/>
    <col min="275" max="275" width="6.7109375" style="1" customWidth="1"/>
    <col min="276" max="513" width="9.140625" style="1"/>
    <col min="514" max="514" width="6.85546875" style="1" customWidth="1"/>
    <col min="515" max="515" width="31.42578125" style="1" customWidth="1"/>
    <col min="516" max="516" width="24.7109375" style="1" customWidth="1"/>
    <col min="517" max="517" width="11.42578125" style="1" customWidth="1"/>
    <col min="518" max="518" width="9.7109375" style="1" customWidth="1"/>
    <col min="519" max="519" width="7.42578125" style="1" customWidth="1"/>
    <col min="520" max="520" width="6.7109375" style="1" customWidth="1"/>
    <col min="521" max="522" width="5" style="1" customWidth="1"/>
    <col min="523" max="523" width="5.28515625" style="1" customWidth="1"/>
    <col min="524" max="524" width="7.28515625" style="1" customWidth="1"/>
    <col min="525" max="525" width="7.42578125" style="1" customWidth="1"/>
    <col min="526" max="526" width="6.7109375" style="1" customWidth="1"/>
    <col min="527" max="527" width="5.140625" style="1" customWidth="1"/>
    <col min="528" max="529" width="5" style="1" customWidth="1"/>
    <col min="530" max="530" width="7.140625" style="1" customWidth="1"/>
    <col min="531" max="531" width="6.7109375" style="1" customWidth="1"/>
    <col min="532" max="769" width="9.140625" style="1"/>
    <col min="770" max="770" width="6.85546875" style="1" customWidth="1"/>
    <col min="771" max="771" width="31.42578125" style="1" customWidth="1"/>
    <col min="772" max="772" width="24.7109375" style="1" customWidth="1"/>
    <col min="773" max="773" width="11.42578125" style="1" customWidth="1"/>
    <col min="774" max="774" width="9.7109375" style="1" customWidth="1"/>
    <col min="775" max="775" width="7.42578125" style="1" customWidth="1"/>
    <col min="776" max="776" width="6.7109375" style="1" customWidth="1"/>
    <col min="777" max="778" width="5" style="1" customWidth="1"/>
    <col min="779" max="779" width="5.28515625" style="1" customWidth="1"/>
    <col min="780" max="780" width="7.28515625" style="1" customWidth="1"/>
    <col min="781" max="781" width="7.42578125" style="1" customWidth="1"/>
    <col min="782" max="782" width="6.7109375" style="1" customWidth="1"/>
    <col min="783" max="783" width="5.140625" style="1" customWidth="1"/>
    <col min="784" max="785" width="5" style="1" customWidth="1"/>
    <col min="786" max="786" width="7.140625" style="1" customWidth="1"/>
    <col min="787" max="787" width="6.7109375" style="1" customWidth="1"/>
    <col min="788" max="1025" width="9.140625" style="1"/>
    <col min="1026" max="1026" width="6.85546875" style="1" customWidth="1"/>
    <col min="1027" max="1027" width="31.42578125" style="1" customWidth="1"/>
    <col min="1028" max="1028" width="24.7109375" style="1" customWidth="1"/>
    <col min="1029" max="1029" width="11.42578125" style="1" customWidth="1"/>
    <col min="1030" max="1030" width="9.7109375" style="1" customWidth="1"/>
    <col min="1031" max="1031" width="7.42578125" style="1" customWidth="1"/>
    <col min="1032" max="1032" width="6.7109375" style="1" customWidth="1"/>
    <col min="1033" max="1034" width="5" style="1" customWidth="1"/>
    <col min="1035" max="1035" width="5.28515625" style="1" customWidth="1"/>
    <col min="1036" max="1036" width="7.28515625" style="1" customWidth="1"/>
    <col min="1037" max="1037" width="7.42578125" style="1" customWidth="1"/>
    <col min="1038" max="1038" width="6.7109375" style="1" customWidth="1"/>
    <col min="1039" max="1039" width="5.140625" style="1" customWidth="1"/>
    <col min="1040" max="1041" width="5" style="1" customWidth="1"/>
    <col min="1042" max="1042" width="7.140625" style="1" customWidth="1"/>
    <col min="1043" max="1043" width="6.7109375" style="1" customWidth="1"/>
    <col min="1044" max="1281" width="9.140625" style="1"/>
    <col min="1282" max="1282" width="6.85546875" style="1" customWidth="1"/>
    <col min="1283" max="1283" width="31.42578125" style="1" customWidth="1"/>
    <col min="1284" max="1284" width="24.7109375" style="1" customWidth="1"/>
    <col min="1285" max="1285" width="11.42578125" style="1" customWidth="1"/>
    <col min="1286" max="1286" width="9.7109375" style="1" customWidth="1"/>
    <col min="1287" max="1287" width="7.42578125" style="1" customWidth="1"/>
    <col min="1288" max="1288" width="6.7109375" style="1" customWidth="1"/>
    <col min="1289" max="1290" width="5" style="1" customWidth="1"/>
    <col min="1291" max="1291" width="5.28515625" style="1" customWidth="1"/>
    <col min="1292" max="1292" width="7.28515625" style="1" customWidth="1"/>
    <col min="1293" max="1293" width="7.42578125" style="1" customWidth="1"/>
    <col min="1294" max="1294" width="6.7109375" style="1" customWidth="1"/>
    <col min="1295" max="1295" width="5.140625" style="1" customWidth="1"/>
    <col min="1296" max="1297" width="5" style="1" customWidth="1"/>
    <col min="1298" max="1298" width="7.140625" style="1" customWidth="1"/>
    <col min="1299" max="1299" width="6.7109375" style="1" customWidth="1"/>
    <col min="1300" max="1537" width="9.140625" style="1"/>
    <col min="1538" max="1538" width="6.85546875" style="1" customWidth="1"/>
    <col min="1539" max="1539" width="31.42578125" style="1" customWidth="1"/>
    <col min="1540" max="1540" width="24.7109375" style="1" customWidth="1"/>
    <col min="1541" max="1541" width="11.42578125" style="1" customWidth="1"/>
    <col min="1542" max="1542" width="9.7109375" style="1" customWidth="1"/>
    <col min="1543" max="1543" width="7.42578125" style="1" customWidth="1"/>
    <col min="1544" max="1544" width="6.7109375" style="1" customWidth="1"/>
    <col min="1545" max="1546" width="5" style="1" customWidth="1"/>
    <col min="1547" max="1547" width="5.28515625" style="1" customWidth="1"/>
    <col min="1548" max="1548" width="7.28515625" style="1" customWidth="1"/>
    <col min="1549" max="1549" width="7.42578125" style="1" customWidth="1"/>
    <col min="1550" max="1550" width="6.7109375" style="1" customWidth="1"/>
    <col min="1551" max="1551" width="5.140625" style="1" customWidth="1"/>
    <col min="1552" max="1553" width="5" style="1" customWidth="1"/>
    <col min="1554" max="1554" width="7.140625" style="1" customWidth="1"/>
    <col min="1555" max="1555" width="6.7109375" style="1" customWidth="1"/>
    <col min="1556" max="1793" width="9.140625" style="1"/>
    <col min="1794" max="1794" width="6.85546875" style="1" customWidth="1"/>
    <col min="1795" max="1795" width="31.42578125" style="1" customWidth="1"/>
    <col min="1796" max="1796" width="24.7109375" style="1" customWidth="1"/>
    <col min="1797" max="1797" width="11.42578125" style="1" customWidth="1"/>
    <col min="1798" max="1798" width="9.7109375" style="1" customWidth="1"/>
    <col min="1799" max="1799" width="7.42578125" style="1" customWidth="1"/>
    <col min="1800" max="1800" width="6.7109375" style="1" customWidth="1"/>
    <col min="1801" max="1802" width="5" style="1" customWidth="1"/>
    <col min="1803" max="1803" width="5.28515625" style="1" customWidth="1"/>
    <col min="1804" max="1804" width="7.28515625" style="1" customWidth="1"/>
    <col min="1805" max="1805" width="7.42578125" style="1" customWidth="1"/>
    <col min="1806" max="1806" width="6.7109375" style="1" customWidth="1"/>
    <col min="1807" max="1807" width="5.140625" style="1" customWidth="1"/>
    <col min="1808" max="1809" width="5" style="1" customWidth="1"/>
    <col min="1810" max="1810" width="7.140625" style="1" customWidth="1"/>
    <col min="1811" max="1811" width="6.7109375" style="1" customWidth="1"/>
    <col min="1812" max="2049" width="9.140625" style="1"/>
    <col min="2050" max="2050" width="6.85546875" style="1" customWidth="1"/>
    <col min="2051" max="2051" width="31.42578125" style="1" customWidth="1"/>
    <col min="2052" max="2052" width="24.7109375" style="1" customWidth="1"/>
    <col min="2053" max="2053" width="11.42578125" style="1" customWidth="1"/>
    <col min="2054" max="2054" width="9.7109375" style="1" customWidth="1"/>
    <col min="2055" max="2055" width="7.42578125" style="1" customWidth="1"/>
    <col min="2056" max="2056" width="6.7109375" style="1" customWidth="1"/>
    <col min="2057" max="2058" width="5" style="1" customWidth="1"/>
    <col min="2059" max="2059" width="5.28515625" style="1" customWidth="1"/>
    <col min="2060" max="2060" width="7.28515625" style="1" customWidth="1"/>
    <col min="2061" max="2061" width="7.42578125" style="1" customWidth="1"/>
    <col min="2062" max="2062" width="6.7109375" style="1" customWidth="1"/>
    <col min="2063" max="2063" width="5.140625" style="1" customWidth="1"/>
    <col min="2064" max="2065" width="5" style="1" customWidth="1"/>
    <col min="2066" max="2066" width="7.140625" style="1" customWidth="1"/>
    <col min="2067" max="2067" width="6.7109375" style="1" customWidth="1"/>
    <col min="2068" max="2305" width="9.140625" style="1"/>
    <col min="2306" max="2306" width="6.85546875" style="1" customWidth="1"/>
    <col min="2307" max="2307" width="31.42578125" style="1" customWidth="1"/>
    <col min="2308" max="2308" width="24.7109375" style="1" customWidth="1"/>
    <col min="2309" max="2309" width="11.42578125" style="1" customWidth="1"/>
    <col min="2310" max="2310" width="9.7109375" style="1" customWidth="1"/>
    <col min="2311" max="2311" width="7.42578125" style="1" customWidth="1"/>
    <col min="2312" max="2312" width="6.7109375" style="1" customWidth="1"/>
    <col min="2313" max="2314" width="5" style="1" customWidth="1"/>
    <col min="2315" max="2315" width="5.28515625" style="1" customWidth="1"/>
    <col min="2316" max="2316" width="7.28515625" style="1" customWidth="1"/>
    <col min="2317" max="2317" width="7.42578125" style="1" customWidth="1"/>
    <col min="2318" max="2318" width="6.7109375" style="1" customWidth="1"/>
    <col min="2319" max="2319" width="5.140625" style="1" customWidth="1"/>
    <col min="2320" max="2321" width="5" style="1" customWidth="1"/>
    <col min="2322" max="2322" width="7.140625" style="1" customWidth="1"/>
    <col min="2323" max="2323" width="6.7109375" style="1" customWidth="1"/>
    <col min="2324" max="2561" width="9.140625" style="1"/>
    <col min="2562" max="2562" width="6.85546875" style="1" customWidth="1"/>
    <col min="2563" max="2563" width="31.42578125" style="1" customWidth="1"/>
    <col min="2564" max="2564" width="24.7109375" style="1" customWidth="1"/>
    <col min="2565" max="2565" width="11.42578125" style="1" customWidth="1"/>
    <col min="2566" max="2566" width="9.7109375" style="1" customWidth="1"/>
    <col min="2567" max="2567" width="7.42578125" style="1" customWidth="1"/>
    <col min="2568" max="2568" width="6.7109375" style="1" customWidth="1"/>
    <col min="2569" max="2570" width="5" style="1" customWidth="1"/>
    <col min="2571" max="2571" width="5.28515625" style="1" customWidth="1"/>
    <col min="2572" max="2572" width="7.28515625" style="1" customWidth="1"/>
    <col min="2573" max="2573" width="7.42578125" style="1" customWidth="1"/>
    <col min="2574" max="2574" width="6.7109375" style="1" customWidth="1"/>
    <col min="2575" max="2575" width="5.140625" style="1" customWidth="1"/>
    <col min="2576" max="2577" width="5" style="1" customWidth="1"/>
    <col min="2578" max="2578" width="7.140625" style="1" customWidth="1"/>
    <col min="2579" max="2579" width="6.7109375" style="1" customWidth="1"/>
    <col min="2580" max="2817" width="9.140625" style="1"/>
    <col min="2818" max="2818" width="6.85546875" style="1" customWidth="1"/>
    <col min="2819" max="2819" width="31.42578125" style="1" customWidth="1"/>
    <col min="2820" max="2820" width="24.7109375" style="1" customWidth="1"/>
    <col min="2821" max="2821" width="11.42578125" style="1" customWidth="1"/>
    <col min="2822" max="2822" width="9.7109375" style="1" customWidth="1"/>
    <col min="2823" max="2823" width="7.42578125" style="1" customWidth="1"/>
    <col min="2824" max="2824" width="6.7109375" style="1" customWidth="1"/>
    <col min="2825" max="2826" width="5" style="1" customWidth="1"/>
    <col min="2827" max="2827" width="5.28515625" style="1" customWidth="1"/>
    <col min="2828" max="2828" width="7.28515625" style="1" customWidth="1"/>
    <col min="2829" max="2829" width="7.42578125" style="1" customWidth="1"/>
    <col min="2830" max="2830" width="6.7109375" style="1" customWidth="1"/>
    <col min="2831" max="2831" width="5.140625" style="1" customWidth="1"/>
    <col min="2832" max="2833" width="5" style="1" customWidth="1"/>
    <col min="2834" max="2834" width="7.140625" style="1" customWidth="1"/>
    <col min="2835" max="2835" width="6.7109375" style="1" customWidth="1"/>
    <col min="2836" max="3073" width="9.140625" style="1"/>
    <col min="3074" max="3074" width="6.85546875" style="1" customWidth="1"/>
    <col min="3075" max="3075" width="31.42578125" style="1" customWidth="1"/>
    <col min="3076" max="3076" width="24.7109375" style="1" customWidth="1"/>
    <col min="3077" max="3077" width="11.42578125" style="1" customWidth="1"/>
    <col min="3078" max="3078" width="9.7109375" style="1" customWidth="1"/>
    <col min="3079" max="3079" width="7.42578125" style="1" customWidth="1"/>
    <col min="3080" max="3080" width="6.7109375" style="1" customWidth="1"/>
    <col min="3081" max="3082" width="5" style="1" customWidth="1"/>
    <col min="3083" max="3083" width="5.28515625" style="1" customWidth="1"/>
    <col min="3084" max="3084" width="7.28515625" style="1" customWidth="1"/>
    <col min="3085" max="3085" width="7.42578125" style="1" customWidth="1"/>
    <col min="3086" max="3086" width="6.7109375" style="1" customWidth="1"/>
    <col min="3087" max="3087" width="5.140625" style="1" customWidth="1"/>
    <col min="3088" max="3089" width="5" style="1" customWidth="1"/>
    <col min="3090" max="3090" width="7.140625" style="1" customWidth="1"/>
    <col min="3091" max="3091" width="6.7109375" style="1" customWidth="1"/>
    <col min="3092" max="3329" width="9.140625" style="1"/>
    <col min="3330" max="3330" width="6.85546875" style="1" customWidth="1"/>
    <col min="3331" max="3331" width="31.42578125" style="1" customWidth="1"/>
    <col min="3332" max="3332" width="24.7109375" style="1" customWidth="1"/>
    <col min="3333" max="3333" width="11.42578125" style="1" customWidth="1"/>
    <col min="3334" max="3334" width="9.7109375" style="1" customWidth="1"/>
    <col min="3335" max="3335" width="7.42578125" style="1" customWidth="1"/>
    <col min="3336" max="3336" width="6.7109375" style="1" customWidth="1"/>
    <col min="3337" max="3338" width="5" style="1" customWidth="1"/>
    <col min="3339" max="3339" width="5.28515625" style="1" customWidth="1"/>
    <col min="3340" max="3340" width="7.28515625" style="1" customWidth="1"/>
    <col min="3341" max="3341" width="7.42578125" style="1" customWidth="1"/>
    <col min="3342" max="3342" width="6.7109375" style="1" customWidth="1"/>
    <col min="3343" max="3343" width="5.140625" style="1" customWidth="1"/>
    <col min="3344" max="3345" width="5" style="1" customWidth="1"/>
    <col min="3346" max="3346" width="7.140625" style="1" customWidth="1"/>
    <col min="3347" max="3347" width="6.7109375" style="1" customWidth="1"/>
    <col min="3348" max="3585" width="9.140625" style="1"/>
    <col min="3586" max="3586" width="6.85546875" style="1" customWidth="1"/>
    <col min="3587" max="3587" width="31.42578125" style="1" customWidth="1"/>
    <col min="3588" max="3588" width="24.7109375" style="1" customWidth="1"/>
    <col min="3589" max="3589" width="11.42578125" style="1" customWidth="1"/>
    <col min="3590" max="3590" width="9.7109375" style="1" customWidth="1"/>
    <col min="3591" max="3591" width="7.42578125" style="1" customWidth="1"/>
    <col min="3592" max="3592" width="6.7109375" style="1" customWidth="1"/>
    <col min="3593" max="3594" width="5" style="1" customWidth="1"/>
    <col min="3595" max="3595" width="5.28515625" style="1" customWidth="1"/>
    <col min="3596" max="3596" width="7.28515625" style="1" customWidth="1"/>
    <col min="3597" max="3597" width="7.42578125" style="1" customWidth="1"/>
    <col min="3598" max="3598" width="6.7109375" style="1" customWidth="1"/>
    <col min="3599" max="3599" width="5.140625" style="1" customWidth="1"/>
    <col min="3600" max="3601" width="5" style="1" customWidth="1"/>
    <col min="3602" max="3602" width="7.140625" style="1" customWidth="1"/>
    <col min="3603" max="3603" width="6.7109375" style="1" customWidth="1"/>
    <col min="3604" max="3841" width="9.140625" style="1"/>
    <col min="3842" max="3842" width="6.85546875" style="1" customWidth="1"/>
    <col min="3843" max="3843" width="31.42578125" style="1" customWidth="1"/>
    <col min="3844" max="3844" width="24.7109375" style="1" customWidth="1"/>
    <col min="3845" max="3845" width="11.42578125" style="1" customWidth="1"/>
    <col min="3846" max="3846" width="9.7109375" style="1" customWidth="1"/>
    <col min="3847" max="3847" width="7.42578125" style="1" customWidth="1"/>
    <col min="3848" max="3848" width="6.7109375" style="1" customWidth="1"/>
    <col min="3849" max="3850" width="5" style="1" customWidth="1"/>
    <col min="3851" max="3851" width="5.28515625" style="1" customWidth="1"/>
    <col min="3852" max="3852" width="7.28515625" style="1" customWidth="1"/>
    <col min="3853" max="3853" width="7.42578125" style="1" customWidth="1"/>
    <col min="3854" max="3854" width="6.7109375" style="1" customWidth="1"/>
    <col min="3855" max="3855" width="5.140625" style="1" customWidth="1"/>
    <col min="3856" max="3857" width="5" style="1" customWidth="1"/>
    <col min="3858" max="3858" width="7.140625" style="1" customWidth="1"/>
    <col min="3859" max="3859" width="6.7109375" style="1" customWidth="1"/>
    <col min="3860" max="4097" width="9.140625" style="1"/>
    <col min="4098" max="4098" width="6.85546875" style="1" customWidth="1"/>
    <col min="4099" max="4099" width="31.42578125" style="1" customWidth="1"/>
    <col min="4100" max="4100" width="24.7109375" style="1" customWidth="1"/>
    <col min="4101" max="4101" width="11.42578125" style="1" customWidth="1"/>
    <col min="4102" max="4102" width="9.7109375" style="1" customWidth="1"/>
    <col min="4103" max="4103" width="7.42578125" style="1" customWidth="1"/>
    <col min="4104" max="4104" width="6.7109375" style="1" customWidth="1"/>
    <col min="4105" max="4106" width="5" style="1" customWidth="1"/>
    <col min="4107" max="4107" width="5.28515625" style="1" customWidth="1"/>
    <col min="4108" max="4108" width="7.28515625" style="1" customWidth="1"/>
    <col min="4109" max="4109" width="7.42578125" style="1" customWidth="1"/>
    <col min="4110" max="4110" width="6.7109375" style="1" customWidth="1"/>
    <col min="4111" max="4111" width="5.140625" style="1" customWidth="1"/>
    <col min="4112" max="4113" width="5" style="1" customWidth="1"/>
    <col min="4114" max="4114" width="7.140625" style="1" customWidth="1"/>
    <col min="4115" max="4115" width="6.7109375" style="1" customWidth="1"/>
    <col min="4116" max="4353" width="9.140625" style="1"/>
    <col min="4354" max="4354" width="6.85546875" style="1" customWidth="1"/>
    <col min="4355" max="4355" width="31.42578125" style="1" customWidth="1"/>
    <col min="4356" max="4356" width="24.7109375" style="1" customWidth="1"/>
    <col min="4357" max="4357" width="11.42578125" style="1" customWidth="1"/>
    <col min="4358" max="4358" width="9.7109375" style="1" customWidth="1"/>
    <col min="4359" max="4359" width="7.42578125" style="1" customWidth="1"/>
    <col min="4360" max="4360" width="6.7109375" style="1" customWidth="1"/>
    <col min="4361" max="4362" width="5" style="1" customWidth="1"/>
    <col min="4363" max="4363" width="5.28515625" style="1" customWidth="1"/>
    <col min="4364" max="4364" width="7.28515625" style="1" customWidth="1"/>
    <col min="4365" max="4365" width="7.42578125" style="1" customWidth="1"/>
    <col min="4366" max="4366" width="6.7109375" style="1" customWidth="1"/>
    <col min="4367" max="4367" width="5.140625" style="1" customWidth="1"/>
    <col min="4368" max="4369" width="5" style="1" customWidth="1"/>
    <col min="4370" max="4370" width="7.140625" style="1" customWidth="1"/>
    <col min="4371" max="4371" width="6.7109375" style="1" customWidth="1"/>
    <col min="4372" max="4609" width="9.140625" style="1"/>
    <col min="4610" max="4610" width="6.85546875" style="1" customWidth="1"/>
    <col min="4611" max="4611" width="31.42578125" style="1" customWidth="1"/>
    <col min="4612" max="4612" width="24.7109375" style="1" customWidth="1"/>
    <col min="4613" max="4613" width="11.42578125" style="1" customWidth="1"/>
    <col min="4614" max="4614" width="9.7109375" style="1" customWidth="1"/>
    <col min="4615" max="4615" width="7.42578125" style="1" customWidth="1"/>
    <col min="4616" max="4616" width="6.7109375" style="1" customWidth="1"/>
    <col min="4617" max="4618" width="5" style="1" customWidth="1"/>
    <col min="4619" max="4619" width="5.28515625" style="1" customWidth="1"/>
    <col min="4620" max="4620" width="7.28515625" style="1" customWidth="1"/>
    <col min="4621" max="4621" width="7.42578125" style="1" customWidth="1"/>
    <col min="4622" max="4622" width="6.7109375" style="1" customWidth="1"/>
    <col min="4623" max="4623" width="5.140625" style="1" customWidth="1"/>
    <col min="4624" max="4625" width="5" style="1" customWidth="1"/>
    <col min="4626" max="4626" width="7.140625" style="1" customWidth="1"/>
    <col min="4627" max="4627" width="6.7109375" style="1" customWidth="1"/>
    <col min="4628" max="4865" width="9.140625" style="1"/>
    <col min="4866" max="4866" width="6.85546875" style="1" customWidth="1"/>
    <col min="4867" max="4867" width="31.42578125" style="1" customWidth="1"/>
    <col min="4868" max="4868" width="24.7109375" style="1" customWidth="1"/>
    <col min="4869" max="4869" width="11.42578125" style="1" customWidth="1"/>
    <col min="4870" max="4870" width="9.7109375" style="1" customWidth="1"/>
    <col min="4871" max="4871" width="7.42578125" style="1" customWidth="1"/>
    <col min="4872" max="4872" width="6.7109375" style="1" customWidth="1"/>
    <col min="4873" max="4874" width="5" style="1" customWidth="1"/>
    <col min="4875" max="4875" width="5.28515625" style="1" customWidth="1"/>
    <col min="4876" max="4876" width="7.28515625" style="1" customWidth="1"/>
    <col min="4877" max="4877" width="7.42578125" style="1" customWidth="1"/>
    <col min="4878" max="4878" width="6.7109375" style="1" customWidth="1"/>
    <col min="4879" max="4879" width="5.140625" style="1" customWidth="1"/>
    <col min="4880" max="4881" width="5" style="1" customWidth="1"/>
    <col min="4882" max="4882" width="7.140625" style="1" customWidth="1"/>
    <col min="4883" max="4883" width="6.7109375" style="1" customWidth="1"/>
    <col min="4884" max="5121" width="9.140625" style="1"/>
    <col min="5122" max="5122" width="6.85546875" style="1" customWidth="1"/>
    <col min="5123" max="5123" width="31.42578125" style="1" customWidth="1"/>
    <col min="5124" max="5124" width="24.7109375" style="1" customWidth="1"/>
    <col min="5125" max="5125" width="11.42578125" style="1" customWidth="1"/>
    <col min="5126" max="5126" width="9.7109375" style="1" customWidth="1"/>
    <col min="5127" max="5127" width="7.42578125" style="1" customWidth="1"/>
    <col min="5128" max="5128" width="6.7109375" style="1" customWidth="1"/>
    <col min="5129" max="5130" width="5" style="1" customWidth="1"/>
    <col min="5131" max="5131" width="5.28515625" style="1" customWidth="1"/>
    <col min="5132" max="5132" width="7.28515625" style="1" customWidth="1"/>
    <col min="5133" max="5133" width="7.42578125" style="1" customWidth="1"/>
    <col min="5134" max="5134" width="6.7109375" style="1" customWidth="1"/>
    <col min="5135" max="5135" width="5.140625" style="1" customWidth="1"/>
    <col min="5136" max="5137" width="5" style="1" customWidth="1"/>
    <col min="5138" max="5138" width="7.140625" style="1" customWidth="1"/>
    <col min="5139" max="5139" width="6.7109375" style="1" customWidth="1"/>
    <col min="5140" max="5377" width="9.140625" style="1"/>
    <col min="5378" max="5378" width="6.85546875" style="1" customWidth="1"/>
    <col min="5379" max="5379" width="31.42578125" style="1" customWidth="1"/>
    <col min="5380" max="5380" width="24.7109375" style="1" customWidth="1"/>
    <col min="5381" max="5381" width="11.42578125" style="1" customWidth="1"/>
    <col min="5382" max="5382" width="9.7109375" style="1" customWidth="1"/>
    <col min="5383" max="5383" width="7.42578125" style="1" customWidth="1"/>
    <col min="5384" max="5384" width="6.7109375" style="1" customWidth="1"/>
    <col min="5385" max="5386" width="5" style="1" customWidth="1"/>
    <col min="5387" max="5387" width="5.28515625" style="1" customWidth="1"/>
    <col min="5388" max="5388" width="7.28515625" style="1" customWidth="1"/>
    <col min="5389" max="5389" width="7.42578125" style="1" customWidth="1"/>
    <col min="5390" max="5390" width="6.7109375" style="1" customWidth="1"/>
    <col min="5391" max="5391" width="5.140625" style="1" customWidth="1"/>
    <col min="5392" max="5393" width="5" style="1" customWidth="1"/>
    <col min="5394" max="5394" width="7.140625" style="1" customWidth="1"/>
    <col min="5395" max="5395" width="6.7109375" style="1" customWidth="1"/>
    <col min="5396" max="5633" width="9.140625" style="1"/>
    <col min="5634" max="5634" width="6.85546875" style="1" customWidth="1"/>
    <col min="5635" max="5635" width="31.42578125" style="1" customWidth="1"/>
    <col min="5636" max="5636" width="24.7109375" style="1" customWidth="1"/>
    <col min="5637" max="5637" width="11.42578125" style="1" customWidth="1"/>
    <col min="5638" max="5638" width="9.7109375" style="1" customWidth="1"/>
    <col min="5639" max="5639" width="7.42578125" style="1" customWidth="1"/>
    <col min="5640" max="5640" width="6.7109375" style="1" customWidth="1"/>
    <col min="5641" max="5642" width="5" style="1" customWidth="1"/>
    <col min="5643" max="5643" width="5.28515625" style="1" customWidth="1"/>
    <col min="5644" max="5644" width="7.28515625" style="1" customWidth="1"/>
    <col min="5645" max="5645" width="7.42578125" style="1" customWidth="1"/>
    <col min="5646" max="5646" width="6.7109375" style="1" customWidth="1"/>
    <col min="5647" max="5647" width="5.140625" style="1" customWidth="1"/>
    <col min="5648" max="5649" width="5" style="1" customWidth="1"/>
    <col min="5650" max="5650" width="7.140625" style="1" customWidth="1"/>
    <col min="5651" max="5651" width="6.7109375" style="1" customWidth="1"/>
    <col min="5652" max="5889" width="9.140625" style="1"/>
    <col min="5890" max="5890" width="6.85546875" style="1" customWidth="1"/>
    <col min="5891" max="5891" width="31.42578125" style="1" customWidth="1"/>
    <col min="5892" max="5892" width="24.7109375" style="1" customWidth="1"/>
    <col min="5893" max="5893" width="11.42578125" style="1" customWidth="1"/>
    <col min="5894" max="5894" width="9.7109375" style="1" customWidth="1"/>
    <col min="5895" max="5895" width="7.42578125" style="1" customWidth="1"/>
    <col min="5896" max="5896" width="6.7109375" style="1" customWidth="1"/>
    <col min="5897" max="5898" width="5" style="1" customWidth="1"/>
    <col min="5899" max="5899" width="5.28515625" style="1" customWidth="1"/>
    <col min="5900" max="5900" width="7.28515625" style="1" customWidth="1"/>
    <col min="5901" max="5901" width="7.42578125" style="1" customWidth="1"/>
    <col min="5902" max="5902" width="6.7109375" style="1" customWidth="1"/>
    <col min="5903" max="5903" width="5.140625" style="1" customWidth="1"/>
    <col min="5904" max="5905" width="5" style="1" customWidth="1"/>
    <col min="5906" max="5906" width="7.140625" style="1" customWidth="1"/>
    <col min="5907" max="5907" width="6.7109375" style="1" customWidth="1"/>
    <col min="5908" max="6145" width="9.140625" style="1"/>
    <col min="6146" max="6146" width="6.85546875" style="1" customWidth="1"/>
    <col min="6147" max="6147" width="31.42578125" style="1" customWidth="1"/>
    <col min="6148" max="6148" width="24.7109375" style="1" customWidth="1"/>
    <col min="6149" max="6149" width="11.42578125" style="1" customWidth="1"/>
    <col min="6150" max="6150" width="9.7109375" style="1" customWidth="1"/>
    <col min="6151" max="6151" width="7.42578125" style="1" customWidth="1"/>
    <col min="6152" max="6152" width="6.7109375" style="1" customWidth="1"/>
    <col min="6153" max="6154" width="5" style="1" customWidth="1"/>
    <col min="6155" max="6155" width="5.28515625" style="1" customWidth="1"/>
    <col min="6156" max="6156" width="7.28515625" style="1" customWidth="1"/>
    <col min="6157" max="6157" width="7.42578125" style="1" customWidth="1"/>
    <col min="6158" max="6158" width="6.7109375" style="1" customWidth="1"/>
    <col min="6159" max="6159" width="5.140625" style="1" customWidth="1"/>
    <col min="6160" max="6161" width="5" style="1" customWidth="1"/>
    <col min="6162" max="6162" width="7.140625" style="1" customWidth="1"/>
    <col min="6163" max="6163" width="6.7109375" style="1" customWidth="1"/>
    <col min="6164" max="6401" width="9.140625" style="1"/>
    <col min="6402" max="6402" width="6.85546875" style="1" customWidth="1"/>
    <col min="6403" max="6403" width="31.42578125" style="1" customWidth="1"/>
    <col min="6404" max="6404" width="24.7109375" style="1" customWidth="1"/>
    <col min="6405" max="6405" width="11.42578125" style="1" customWidth="1"/>
    <col min="6406" max="6406" width="9.7109375" style="1" customWidth="1"/>
    <col min="6407" max="6407" width="7.42578125" style="1" customWidth="1"/>
    <col min="6408" max="6408" width="6.7109375" style="1" customWidth="1"/>
    <col min="6409" max="6410" width="5" style="1" customWidth="1"/>
    <col min="6411" max="6411" width="5.28515625" style="1" customWidth="1"/>
    <col min="6412" max="6412" width="7.28515625" style="1" customWidth="1"/>
    <col min="6413" max="6413" width="7.42578125" style="1" customWidth="1"/>
    <col min="6414" max="6414" width="6.7109375" style="1" customWidth="1"/>
    <col min="6415" max="6415" width="5.140625" style="1" customWidth="1"/>
    <col min="6416" max="6417" width="5" style="1" customWidth="1"/>
    <col min="6418" max="6418" width="7.140625" style="1" customWidth="1"/>
    <col min="6419" max="6419" width="6.7109375" style="1" customWidth="1"/>
    <col min="6420" max="6657" width="9.140625" style="1"/>
    <col min="6658" max="6658" width="6.85546875" style="1" customWidth="1"/>
    <col min="6659" max="6659" width="31.42578125" style="1" customWidth="1"/>
    <col min="6660" max="6660" width="24.7109375" style="1" customWidth="1"/>
    <col min="6661" max="6661" width="11.42578125" style="1" customWidth="1"/>
    <col min="6662" max="6662" width="9.7109375" style="1" customWidth="1"/>
    <col min="6663" max="6663" width="7.42578125" style="1" customWidth="1"/>
    <col min="6664" max="6664" width="6.7109375" style="1" customWidth="1"/>
    <col min="6665" max="6666" width="5" style="1" customWidth="1"/>
    <col min="6667" max="6667" width="5.28515625" style="1" customWidth="1"/>
    <col min="6668" max="6668" width="7.28515625" style="1" customWidth="1"/>
    <col min="6669" max="6669" width="7.42578125" style="1" customWidth="1"/>
    <col min="6670" max="6670" width="6.7109375" style="1" customWidth="1"/>
    <col min="6671" max="6671" width="5.140625" style="1" customWidth="1"/>
    <col min="6672" max="6673" width="5" style="1" customWidth="1"/>
    <col min="6674" max="6674" width="7.140625" style="1" customWidth="1"/>
    <col min="6675" max="6675" width="6.7109375" style="1" customWidth="1"/>
    <col min="6676" max="6913" width="9.140625" style="1"/>
    <col min="6914" max="6914" width="6.85546875" style="1" customWidth="1"/>
    <col min="6915" max="6915" width="31.42578125" style="1" customWidth="1"/>
    <col min="6916" max="6916" width="24.7109375" style="1" customWidth="1"/>
    <col min="6917" max="6917" width="11.42578125" style="1" customWidth="1"/>
    <col min="6918" max="6918" width="9.7109375" style="1" customWidth="1"/>
    <col min="6919" max="6919" width="7.42578125" style="1" customWidth="1"/>
    <col min="6920" max="6920" width="6.7109375" style="1" customWidth="1"/>
    <col min="6921" max="6922" width="5" style="1" customWidth="1"/>
    <col min="6923" max="6923" width="5.28515625" style="1" customWidth="1"/>
    <col min="6924" max="6924" width="7.28515625" style="1" customWidth="1"/>
    <col min="6925" max="6925" width="7.42578125" style="1" customWidth="1"/>
    <col min="6926" max="6926" width="6.7109375" style="1" customWidth="1"/>
    <col min="6927" max="6927" width="5.140625" style="1" customWidth="1"/>
    <col min="6928" max="6929" width="5" style="1" customWidth="1"/>
    <col min="6930" max="6930" width="7.140625" style="1" customWidth="1"/>
    <col min="6931" max="6931" width="6.7109375" style="1" customWidth="1"/>
    <col min="6932" max="7169" width="9.140625" style="1"/>
    <col min="7170" max="7170" width="6.85546875" style="1" customWidth="1"/>
    <col min="7171" max="7171" width="31.42578125" style="1" customWidth="1"/>
    <col min="7172" max="7172" width="24.7109375" style="1" customWidth="1"/>
    <col min="7173" max="7173" width="11.42578125" style="1" customWidth="1"/>
    <col min="7174" max="7174" width="9.7109375" style="1" customWidth="1"/>
    <col min="7175" max="7175" width="7.42578125" style="1" customWidth="1"/>
    <col min="7176" max="7176" width="6.7109375" style="1" customWidth="1"/>
    <col min="7177" max="7178" width="5" style="1" customWidth="1"/>
    <col min="7179" max="7179" width="5.28515625" style="1" customWidth="1"/>
    <col min="7180" max="7180" width="7.28515625" style="1" customWidth="1"/>
    <col min="7181" max="7181" width="7.42578125" style="1" customWidth="1"/>
    <col min="7182" max="7182" width="6.7109375" style="1" customWidth="1"/>
    <col min="7183" max="7183" width="5.140625" style="1" customWidth="1"/>
    <col min="7184" max="7185" width="5" style="1" customWidth="1"/>
    <col min="7186" max="7186" width="7.140625" style="1" customWidth="1"/>
    <col min="7187" max="7187" width="6.7109375" style="1" customWidth="1"/>
    <col min="7188" max="7425" width="9.140625" style="1"/>
    <col min="7426" max="7426" width="6.85546875" style="1" customWidth="1"/>
    <col min="7427" max="7427" width="31.42578125" style="1" customWidth="1"/>
    <col min="7428" max="7428" width="24.7109375" style="1" customWidth="1"/>
    <col min="7429" max="7429" width="11.42578125" style="1" customWidth="1"/>
    <col min="7430" max="7430" width="9.7109375" style="1" customWidth="1"/>
    <col min="7431" max="7431" width="7.42578125" style="1" customWidth="1"/>
    <col min="7432" max="7432" width="6.7109375" style="1" customWidth="1"/>
    <col min="7433" max="7434" width="5" style="1" customWidth="1"/>
    <col min="7435" max="7435" width="5.28515625" style="1" customWidth="1"/>
    <col min="7436" max="7436" width="7.28515625" style="1" customWidth="1"/>
    <col min="7437" max="7437" width="7.42578125" style="1" customWidth="1"/>
    <col min="7438" max="7438" width="6.7109375" style="1" customWidth="1"/>
    <col min="7439" max="7439" width="5.140625" style="1" customWidth="1"/>
    <col min="7440" max="7441" width="5" style="1" customWidth="1"/>
    <col min="7442" max="7442" width="7.140625" style="1" customWidth="1"/>
    <col min="7443" max="7443" width="6.7109375" style="1" customWidth="1"/>
    <col min="7444" max="7681" width="9.140625" style="1"/>
    <col min="7682" max="7682" width="6.85546875" style="1" customWidth="1"/>
    <col min="7683" max="7683" width="31.42578125" style="1" customWidth="1"/>
    <col min="7684" max="7684" width="24.7109375" style="1" customWidth="1"/>
    <col min="7685" max="7685" width="11.42578125" style="1" customWidth="1"/>
    <col min="7686" max="7686" width="9.7109375" style="1" customWidth="1"/>
    <col min="7687" max="7687" width="7.42578125" style="1" customWidth="1"/>
    <col min="7688" max="7688" width="6.7109375" style="1" customWidth="1"/>
    <col min="7689" max="7690" width="5" style="1" customWidth="1"/>
    <col min="7691" max="7691" width="5.28515625" style="1" customWidth="1"/>
    <col min="7692" max="7692" width="7.28515625" style="1" customWidth="1"/>
    <col min="7693" max="7693" width="7.42578125" style="1" customWidth="1"/>
    <col min="7694" max="7694" width="6.7109375" style="1" customWidth="1"/>
    <col min="7695" max="7695" width="5.140625" style="1" customWidth="1"/>
    <col min="7696" max="7697" width="5" style="1" customWidth="1"/>
    <col min="7698" max="7698" width="7.140625" style="1" customWidth="1"/>
    <col min="7699" max="7699" width="6.7109375" style="1" customWidth="1"/>
    <col min="7700" max="7937" width="9.140625" style="1"/>
    <col min="7938" max="7938" width="6.85546875" style="1" customWidth="1"/>
    <col min="7939" max="7939" width="31.42578125" style="1" customWidth="1"/>
    <col min="7940" max="7940" width="24.7109375" style="1" customWidth="1"/>
    <col min="7941" max="7941" width="11.42578125" style="1" customWidth="1"/>
    <col min="7942" max="7942" width="9.7109375" style="1" customWidth="1"/>
    <col min="7943" max="7943" width="7.42578125" style="1" customWidth="1"/>
    <col min="7944" max="7944" width="6.7109375" style="1" customWidth="1"/>
    <col min="7945" max="7946" width="5" style="1" customWidth="1"/>
    <col min="7947" max="7947" width="5.28515625" style="1" customWidth="1"/>
    <col min="7948" max="7948" width="7.28515625" style="1" customWidth="1"/>
    <col min="7949" max="7949" width="7.42578125" style="1" customWidth="1"/>
    <col min="7950" max="7950" width="6.7109375" style="1" customWidth="1"/>
    <col min="7951" max="7951" width="5.140625" style="1" customWidth="1"/>
    <col min="7952" max="7953" width="5" style="1" customWidth="1"/>
    <col min="7954" max="7954" width="7.140625" style="1" customWidth="1"/>
    <col min="7955" max="7955" width="6.7109375" style="1" customWidth="1"/>
    <col min="7956" max="8193" width="9.140625" style="1"/>
    <col min="8194" max="8194" width="6.85546875" style="1" customWidth="1"/>
    <col min="8195" max="8195" width="31.42578125" style="1" customWidth="1"/>
    <col min="8196" max="8196" width="24.7109375" style="1" customWidth="1"/>
    <col min="8197" max="8197" width="11.42578125" style="1" customWidth="1"/>
    <col min="8198" max="8198" width="9.7109375" style="1" customWidth="1"/>
    <col min="8199" max="8199" width="7.42578125" style="1" customWidth="1"/>
    <col min="8200" max="8200" width="6.7109375" style="1" customWidth="1"/>
    <col min="8201" max="8202" width="5" style="1" customWidth="1"/>
    <col min="8203" max="8203" width="5.28515625" style="1" customWidth="1"/>
    <col min="8204" max="8204" width="7.28515625" style="1" customWidth="1"/>
    <col min="8205" max="8205" width="7.42578125" style="1" customWidth="1"/>
    <col min="8206" max="8206" width="6.7109375" style="1" customWidth="1"/>
    <col min="8207" max="8207" width="5.140625" style="1" customWidth="1"/>
    <col min="8208" max="8209" width="5" style="1" customWidth="1"/>
    <col min="8210" max="8210" width="7.140625" style="1" customWidth="1"/>
    <col min="8211" max="8211" width="6.7109375" style="1" customWidth="1"/>
    <col min="8212" max="8449" width="9.140625" style="1"/>
    <col min="8450" max="8450" width="6.85546875" style="1" customWidth="1"/>
    <col min="8451" max="8451" width="31.42578125" style="1" customWidth="1"/>
    <col min="8452" max="8452" width="24.7109375" style="1" customWidth="1"/>
    <col min="8453" max="8453" width="11.42578125" style="1" customWidth="1"/>
    <col min="8454" max="8454" width="9.7109375" style="1" customWidth="1"/>
    <col min="8455" max="8455" width="7.42578125" style="1" customWidth="1"/>
    <col min="8456" max="8456" width="6.7109375" style="1" customWidth="1"/>
    <col min="8457" max="8458" width="5" style="1" customWidth="1"/>
    <col min="8459" max="8459" width="5.28515625" style="1" customWidth="1"/>
    <col min="8460" max="8460" width="7.28515625" style="1" customWidth="1"/>
    <col min="8461" max="8461" width="7.42578125" style="1" customWidth="1"/>
    <col min="8462" max="8462" width="6.7109375" style="1" customWidth="1"/>
    <col min="8463" max="8463" width="5.140625" style="1" customWidth="1"/>
    <col min="8464" max="8465" width="5" style="1" customWidth="1"/>
    <col min="8466" max="8466" width="7.140625" style="1" customWidth="1"/>
    <col min="8467" max="8467" width="6.7109375" style="1" customWidth="1"/>
    <col min="8468" max="8705" width="9.140625" style="1"/>
    <col min="8706" max="8706" width="6.85546875" style="1" customWidth="1"/>
    <col min="8707" max="8707" width="31.42578125" style="1" customWidth="1"/>
    <col min="8708" max="8708" width="24.7109375" style="1" customWidth="1"/>
    <col min="8709" max="8709" width="11.42578125" style="1" customWidth="1"/>
    <col min="8710" max="8710" width="9.7109375" style="1" customWidth="1"/>
    <col min="8711" max="8711" width="7.42578125" style="1" customWidth="1"/>
    <col min="8712" max="8712" width="6.7109375" style="1" customWidth="1"/>
    <col min="8713" max="8714" width="5" style="1" customWidth="1"/>
    <col min="8715" max="8715" width="5.28515625" style="1" customWidth="1"/>
    <col min="8716" max="8716" width="7.28515625" style="1" customWidth="1"/>
    <col min="8717" max="8717" width="7.42578125" style="1" customWidth="1"/>
    <col min="8718" max="8718" width="6.7109375" style="1" customWidth="1"/>
    <col min="8719" max="8719" width="5.140625" style="1" customWidth="1"/>
    <col min="8720" max="8721" width="5" style="1" customWidth="1"/>
    <col min="8722" max="8722" width="7.140625" style="1" customWidth="1"/>
    <col min="8723" max="8723" width="6.7109375" style="1" customWidth="1"/>
    <col min="8724" max="8961" width="9.140625" style="1"/>
    <col min="8962" max="8962" width="6.85546875" style="1" customWidth="1"/>
    <col min="8963" max="8963" width="31.42578125" style="1" customWidth="1"/>
    <col min="8964" max="8964" width="24.7109375" style="1" customWidth="1"/>
    <col min="8965" max="8965" width="11.42578125" style="1" customWidth="1"/>
    <col min="8966" max="8966" width="9.7109375" style="1" customWidth="1"/>
    <col min="8967" max="8967" width="7.42578125" style="1" customWidth="1"/>
    <col min="8968" max="8968" width="6.7109375" style="1" customWidth="1"/>
    <col min="8969" max="8970" width="5" style="1" customWidth="1"/>
    <col min="8971" max="8971" width="5.28515625" style="1" customWidth="1"/>
    <col min="8972" max="8972" width="7.28515625" style="1" customWidth="1"/>
    <col min="8973" max="8973" width="7.42578125" style="1" customWidth="1"/>
    <col min="8974" max="8974" width="6.7109375" style="1" customWidth="1"/>
    <col min="8975" max="8975" width="5.140625" style="1" customWidth="1"/>
    <col min="8976" max="8977" width="5" style="1" customWidth="1"/>
    <col min="8978" max="8978" width="7.140625" style="1" customWidth="1"/>
    <col min="8979" max="8979" width="6.7109375" style="1" customWidth="1"/>
    <col min="8980" max="9217" width="9.140625" style="1"/>
    <col min="9218" max="9218" width="6.85546875" style="1" customWidth="1"/>
    <col min="9219" max="9219" width="31.42578125" style="1" customWidth="1"/>
    <col min="9220" max="9220" width="24.7109375" style="1" customWidth="1"/>
    <col min="9221" max="9221" width="11.42578125" style="1" customWidth="1"/>
    <col min="9222" max="9222" width="9.7109375" style="1" customWidth="1"/>
    <col min="9223" max="9223" width="7.42578125" style="1" customWidth="1"/>
    <col min="9224" max="9224" width="6.7109375" style="1" customWidth="1"/>
    <col min="9225" max="9226" width="5" style="1" customWidth="1"/>
    <col min="9227" max="9227" width="5.28515625" style="1" customWidth="1"/>
    <col min="9228" max="9228" width="7.28515625" style="1" customWidth="1"/>
    <col min="9229" max="9229" width="7.42578125" style="1" customWidth="1"/>
    <col min="9230" max="9230" width="6.7109375" style="1" customWidth="1"/>
    <col min="9231" max="9231" width="5.140625" style="1" customWidth="1"/>
    <col min="9232" max="9233" width="5" style="1" customWidth="1"/>
    <col min="9234" max="9234" width="7.140625" style="1" customWidth="1"/>
    <col min="9235" max="9235" width="6.7109375" style="1" customWidth="1"/>
    <col min="9236" max="9473" width="9.140625" style="1"/>
    <col min="9474" max="9474" width="6.85546875" style="1" customWidth="1"/>
    <col min="9475" max="9475" width="31.42578125" style="1" customWidth="1"/>
    <col min="9476" max="9476" width="24.7109375" style="1" customWidth="1"/>
    <col min="9477" max="9477" width="11.42578125" style="1" customWidth="1"/>
    <col min="9478" max="9478" width="9.7109375" style="1" customWidth="1"/>
    <col min="9479" max="9479" width="7.42578125" style="1" customWidth="1"/>
    <col min="9480" max="9480" width="6.7109375" style="1" customWidth="1"/>
    <col min="9481" max="9482" width="5" style="1" customWidth="1"/>
    <col min="9483" max="9483" width="5.28515625" style="1" customWidth="1"/>
    <col min="9484" max="9484" width="7.28515625" style="1" customWidth="1"/>
    <col min="9485" max="9485" width="7.42578125" style="1" customWidth="1"/>
    <col min="9486" max="9486" width="6.7109375" style="1" customWidth="1"/>
    <col min="9487" max="9487" width="5.140625" style="1" customWidth="1"/>
    <col min="9488" max="9489" width="5" style="1" customWidth="1"/>
    <col min="9490" max="9490" width="7.140625" style="1" customWidth="1"/>
    <col min="9491" max="9491" width="6.7109375" style="1" customWidth="1"/>
    <col min="9492" max="9729" width="9.140625" style="1"/>
    <col min="9730" max="9730" width="6.85546875" style="1" customWidth="1"/>
    <col min="9731" max="9731" width="31.42578125" style="1" customWidth="1"/>
    <col min="9732" max="9732" width="24.7109375" style="1" customWidth="1"/>
    <col min="9733" max="9733" width="11.42578125" style="1" customWidth="1"/>
    <col min="9734" max="9734" width="9.7109375" style="1" customWidth="1"/>
    <col min="9735" max="9735" width="7.42578125" style="1" customWidth="1"/>
    <col min="9736" max="9736" width="6.7109375" style="1" customWidth="1"/>
    <col min="9737" max="9738" width="5" style="1" customWidth="1"/>
    <col min="9739" max="9739" width="5.28515625" style="1" customWidth="1"/>
    <col min="9740" max="9740" width="7.28515625" style="1" customWidth="1"/>
    <col min="9741" max="9741" width="7.42578125" style="1" customWidth="1"/>
    <col min="9742" max="9742" width="6.7109375" style="1" customWidth="1"/>
    <col min="9743" max="9743" width="5.140625" style="1" customWidth="1"/>
    <col min="9744" max="9745" width="5" style="1" customWidth="1"/>
    <col min="9746" max="9746" width="7.140625" style="1" customWidth="1"/>
    <col min="9747" max="9747" width="6.7109375" style="1" customWidth="1"/>
    <col min="9748" max="9985" width="9.140625" style="1"/>
    <col min="9986" max="9986" width="6.85546875" style="1" customWidth="1"/>
    <col min="9987" max="9987" width="31.42578125" style="1" customWidth="1"/>
    <col min="9988" max="9988" width="24.7109375" style="1" customWidth="1"/>
    <col min="9989" max="9989" width="11.42578125" style="1" customWidth="1"/>
    <col min="9990" max="9990" width="9.7109375" style="1" customWidth="1"/>
    <col min="9991" max="9991" width="7.42578125" style="1" customWidth="1"/>
    <col min="9992" max="9992" width="6.7109375" style="1" customWidth="1"/>
    <col min="9993" max="9994" width="5" style="1" customWidth="1"/>
    <col min="9995" max="9995" width="5.28515625" style="1" customWidth="1"/>
    <col min="9996" max="9996" width="7.28515625" style="1" customWidth="1"/>
    <col min="9997" max="9997" width="7.42578125" style="1" customWidth="1"/>
    <col min="9998" max="9998" width="6.7109375" style="1" customWidth="1"/>
    <col min="9999" max="9999" width="5.140625" style="1" customWidth="1"/>
    <col min="10000" max="10001" width="5" style="1" customWidth="1"/>
    <col min="10002" max="10002" width="7.140625" style="1" customWidth="1"/>
    <col min="10003" max="10003" width="6.7109375" style="1" customWidth="1"/>
    <col min="10004" max="10241" width="9.140625" style="1"/>
    <col min="10242" max="10242" width="6.85546875" style="1" customWidth="1"/>
    <col min="10243" max="10243" width="31.42578125" style="1" customWidth="1"/>
    <col min="10244" max="10244" width="24.7109375" style="1" customWidth="1"/>
    <col min="10245" max="10245" width="11.42578125" style="1" customWidth="1"/>
    <col min="10246" max="10246" width="9.7109375" style="1" customWidth="1"/>
    <col min="10247" max="10247" width="7.42578125" style="1" customWidth="1"/>
    <col min="10248" max="10248" width="6.7109375" style="1" customWidth="1"/>
    <col min="10249" max="10250" width="5" style="1" customWidth="1"/>
    <col min="10251" max="10251" width="5.28515625" style="1" customWidth="1"/>
    <col min="10252" max="10252" width="7.28515625" style="1" customWidth="1"/>
    <col min="10253" max="10253" width="7.42578125" style="1" customWidth="1"/>
    <col min="10254" max="10254" width="6.7109375" style="1" customWidth="1"/>
    <col min="10255" max="10255" width="5.140625" style="1" customWidth="1"/>
    <col min="10256" max="10257" width="5" style="1" customWidth="1"/>
    <col min="10258" max="10258" width="7.140625" style="1" customWidth="1"/>
    <col min="10259" max="10259" width="6.7109375" style="1" customWidth="1"/>
    <col min="10260" max="10497" width="9.140625" style="1"/>
    <col min="10498" max="10498" width="6.85546875" style="1" customWidth="1"/>
    <col min="10499" max="10499" width="31.42578125" style="1" customWidth="1"/>
    <col min="10500" max="10500" width="24.7109375" style="1" customWidth="1"/>
    <col min="10501" max="10501" width="11.42578125" style="1" customWidth="1"/>
    <col min="10502" max="10502" width="9.7109375" style="1" customWidth="1"/>
    <col min="10503" max="10503" width="7.42578125" style="1" customWidth="1"/>
    <col min="10504" max="10504" width="6.7109375" style="1" customWidth="1"/>
    <col min="10505" max="10506" width="5" style="1" customWidth="1"/>
    <col min="10507" max="10507" width="5.28515625" style="1" customWidth="1"/>
    <col min="10508" max="10508" width="7.28515625" style="1" customWidth="1"/>
    <col min="10509" max="10509" width="7.42578125" style="1" customWidth="1"/>
    <col min="10510" max="10510" width="6.7109375" style="1" customWidth="1"/>
    <col min="10511" max="10511" width="5.140625" style="1" customWidth="1"/>
    <col min="10512" max="10513" width="5" style="1" customWidth="1"/>
    <col min="10514" max="10514" width="7.140625" style="1" customWidth="1"/>
    <col min="10515" max="10515" width="6.7109375" style="1" customWidth="1"/>
    <col min="10516" max="10753" width="9.140625" style="1"/>
    <col min="10754" max="10754" width="6.85546875" style="1" customWidth="1"/>
    <col min="10755" max="10755" width="31.42578125" style="1" customWidth="1"/>
    <col min="10756" max="10756" width="24.7109375" style="1" customWidth="1"/>
    <col min="10757" max="10757" width="11.42578125" style="1" customWidth="1"/>
    <col min="10758" max="10758" width="9.7109375" style="1" customWidth="1"/>
    <col min="10759" max="10759" width="7.42578125" style="1" customWidth="1"/>
    <col min="10760" max="10760" width="6.7109375" style="1" customWidth="1"/>
    <col min="10761" max="10762" width="5" style="1" customWidth="1"/>
    <col min="10763" max="10763" width="5.28515625" style="1" customWidth="1"/>
    <col min="10764" max="10764" width="7.28515625" style="1" customWidth="1"/>
    <col min="10765" max="10765" width="7.42578125" style="1" customWidth="1"/>
    <col min="10766" max="10766" width="6.7109375" style="1" customWidth="1"/>
    <col min="10767" max="10767" width="5.140625" style="1" customWidth="1"/>
    <col min="10768" max="10769" width="5" style="1" customWidth="1"/>
    <col min="10770" max="10770" width="7.140625" style="1" customWidth="1"/>
    <col min="10771" max="10771" width="6.7109375" style="1" customWidth="1"/>
    <col min="10772" max="11009" width="9.140625" style="1"/>
    <col min="11010" max="11010" width="6.85546875" style="1" customWidth="1"/>
    <col min="11011" max="11011" width="31.42578125" style="1" customWidth="1"/>
    <col min="11012" max="11012" width="24.7109375" style="1" customWidth="1"/>
    <col min="11013" max="11013" width="11.42578125" style="1" customWidth="1"/>
    <col min="11014" max="11014" width="9.7109375" style="1" customWidth="1"/>
    <col min="11015" max="11015" width="7.42578125" style="1" customWidth="1"/>
    <col min="11016" max="11016" width="6.7109375" style="1" customWidth="1"/>
    <col min="11017" max="11018" width="5" style="1" customWidth="1"/>
    <col min="11019" max="11019" width="5.28515625" style="1" customWidth="1"/>
    <col min="11020" max="11020" width="7.28515625" style="1" customWidth="1"/>
    <col min="11021" max="11021" width="7.42578125" style="1" customWidth="1"/>
    <col min="11022" max="11022" width="6.7109375" style="1" customWidth="1"/>
    <col min="11023" max="11023" width="5.140625" style="1" customWidth="1"/>
    <col min="11024" max="11025" width="5" style="1" customWidth="1"/>
    <col min="11026" max="11026" width="7.140625" style="1" customWidth="1"/>
    <col min="11027" max="11027" width="6.7109375" style="1" customWidth="1"/>
    <col min="11028" max="11265" width="9.140625" style="1"/>
    <col min="11266" max="11266" width="6.85546875" style="1" customWidth="1"/>
    <col min="11267" max="11267" width="31.42578125" style="1" customWidth="1"/>
    <col min="11268" max="11268" width="24.7109375" style="1" customWidth="1"/>
    <col min="11269" max="11269" width="11.42578125" style="1" customWidth="1"/>
    <col min="11270" max="11270" width="9.7109375" style="1" customWidth="1"/>
    <col min="11271" max="11271" width="7.42578125" style="1" customWidth="1"/>
    <col min="11272" max="11272" width="6.7109375" style="1" customWidth="1"/>
    <col min="11273" max="11274" width="5" style="1" customWidth="1"/>
    <col min="11275" max="11275" width="5.28515625" style="1" customWidth="1"/>
    <col min="11276" max="11276" width="7.28515625" style="1" customWidth="1"/>
    <col min="11277" max="11277" width="7.42578125" style="1" customWidth="1"/>
    <col min="11278" max="11278" width="6.7109375" style="1" customWidth="1"/>
    <col min="11279" max="11279" width="5.140625" style="1" customWidth="1"/>
    <col min="11280" max="11281" width="5" style="1" customWidth="1"/>
    <col min="11282" max="11282" width="7.140625" style="1" customWidth="1"/>
    <col min="11283" max="11283" width="6.7109375" style="1" customWidth="1"/>
    <col min="11284" max="11521" width="9.140625" style="1"/>
    <col min="11522" max="11522" width="6.85546875" style="1" customWidth="1"/>
    <col min="11523" max="11523" width="31.42578125" style="1" customWidth="1"/>
    <col min="11524" max="11524" width="24.7109375" style="1" customWidth="1"/>
    <col min="11525" max="11525" width="11.42578125" style="1" customWidth="1"/>
    <col min="11526" max="11526" width="9.7109375" style="1" customWidth="1"/>
    <col min="11527" max="11527" width="7.42578125" style="1" customWidth="1"/>
    <col min="11528" max="11528" width="6.7109375" style="1" customWidth="1"/>
    <col min="11529" max="11530" width="5" style="1" customWidth="1"/>
    <col min="11531" max="11531" width="5.28515625" style="1" customWidth="1"/>
    <col min="11532" max="11532" width="7.28515625" style="1" customWidth="1"/>
    <col min="11533" max="11533" width="7.42578125" style="1" customWidth="1"/>
    <col min="11534" max="11534" width="6.7109375" style="1" customWidth="1"/>
    <col min="11535" max="11535" width="5.140625" style="1" customWidth="1"/>
    <col min="11536" max="11537" width="5" style="1" customWidth="1"/>
    <col min="11538" max="11538" width="7.140625" style="1" customWidth="1"/>
    <col min="11539" max="11539" width="6.7109375" style="1" customWidth="1"/>
    <col min="11540" max="11777" width="9.140625" style="1"/>
    <col min="11778" max="11778" width="6.85546875" style="1" customWidth="1"/>
    <col min="11779" max="11779" width="31.42578125" style="1" customWidth="1"/>
    <col min="11780" max="11780" width="24.7109375" style="1" customWidth="1"/>
    <col min="11781" max="11781" width="11.42578125" style="1" customWidth="1"/>
    <col min="11782" max="11782" width="9.7109375" style="1" customWidth="1"/>
    <col min="11783" max="11783" width="7.42578125" style="1" customWidth="1"/>
    <col min="11784" max="11784" width="6.7109375" style="1" customWidth="1"/>
    <col min="11785" max="11786" width="5" style="1" customWidth="1"/>
    <col min="11787" max="11787" width="5.28515625" style="1" customWidth="1"/>
    <col min="11788" max="11788" width="7.28515625" style="1" customWidth="1"/>
    <col min="11789" max="11789" width="7.42578125" style="1" customWidth="1"/>
    <col min="11790" max="11790" width="6.7109375" style="1" customWidth="1"/>
    <col min="11791" max="11791" width="5.140625" style="1" customWidth="1"/>
    <col min="11792" max="11793" width="5" style="1" customWidth="1"/>
    <col min="11794" max="11794" width="7.140625" style="1" customWidth="1"/>
    <col min="11795" max="11795" width="6.7109375" style="1" customWidth="1"/>
    <col min="11796" max="12033" width="9.140625" style="1"/>
    <col min="12034" max="12034" width="6.85546875" style="1" customWidth="1"/>
    <col min="12035" max="12035" width="31.42578125" style="1" customWidth="1"/>
    <col min="12036" max="12036" width="24.7109375" style="1" customWidth="1"/>
    <col min="12037" max="12037" width="11.42578125" style="1" customWidth="1"/>
    <col min="12038" max="12038" width="9.7109375" style="1" customWidth="1"/>
    <col min="12039" max="12039" width="7.42578125" style="1" customWidth="1"/>
    <col min="12040" max="12040" width="6.7109375" style="1" customWidth="1"/>
    <col min="12041" max="12042" width="5" style="1" customWidth="1"/>
    <col min="12043" max="12043" width="5.28515625" style="1" customWidth="1"/>
    <col min="12044" max="12044" width="7.28515625" style="1" customWidth="1"/>
    <col min="12045" max="12045" width="7.42578125" style="1" customWidth="1"/>
    <col min="12046" max="12046" width="6.7109375" style="1" customWidth="1"/>
    <col min="12047" max="12047" width="5.140625" style="1" customWidth="1"/>
    <col min="12048" max="12049" width="5" style="1" customWidth="1"/>
    <col min="12050" max="12050" width="7.140625" style="1" customWidth="1"/>
    <col min="12051" max="12051" width="6.7109375" style="1" customWidth="1"/>
    <col min="12052" max="12289" width="9.140625" style="1"/>
    <col min="12290" max="12290" width="6.85546875" style="1" customWidth="1"/>
    <col min="12291" max="12291" width="31.42578125" style="1" customWidth="1"/>
    <col min="12292" max="12292" width="24.7109375" style="1" customWidth="1"/>
    <col min="12293" max="12293" width="11.42578125" style="1" customWidth="1"/>
    <col min="12294" max="12294" width="9.7109375" style="1" customWidth="1"/>
    <col min="12295" max="12295" width="7.42578125" style="1" customWidth="1"/>
    <col min="12296" max="12296" width="6.7109375" style="1" customWidth="1"/>
    <col min="12297" max="12298" width="5" style="1" customWidth="1"/>
    <col min="12299" max="12299" width="5.28515625" style="1" customWidth="1"/>
    <col min="12300" max="12300" width="7.28515625" style="1" customWidth="1"/>
    <col min="12301" max="12301" width="7.42578125" style="1" customWidth="1"/>
    <col min="12302" max="12302" width="6.7109375" style="1" customWidth="1"/>
    <col min="12303" max="12303" width="5.140625" style="1" customWidth="1"/>
    <col min="12304" max="12305" width="5" style="1" customWidth="1"/>
    <col min="12306" max="12306" width="7.140625" style="1" customWidth="1"/>
    <col min="12307" max="12307" width="6.7109375" style="1" customWidth="1"/>
    <col min="12308" max="12545" width="9.140625" style="1"/>
    <col min="12546" max="12546" width="6.85546875" style="1" customWidth="1"/>
    <col min="12547" max="12547" width="31.42578125" style="1" customWidth="1"/>
    <col min="12548" max="12548" width="24.7109375" style="1" customWidth="1"/>
    <col min="12549" max="12549" width="11.42578125" style="1" customWidth="1"/>
    <col min="12550" max="12550" width="9.7109375" style="1" customWidth="1"/>
    <col min="12551" max="12551" width="7.42578125" style="1" customWidth="1"/>
    <col min="12552" max="12552" width="6.7109375" style="1" customWidth="1"/>
    <col min="12553" max="12554" width="5" style="1" customWidth="1"/>
    <col min="12555" max="12555" width="5.28515625" style="1" customWidth="1"/>
    <col min="12556" max="12556" width="7.28515625" style="1" customWidth="1"/>
    <col min="12557" max="12557" width="7.42578125" style="1" customWidth="1"/>
    <col min="12558" max="12558" width="6.7109375" style="1" customWidth="1"/>
    <col min="12559" max="12559" width="5.140625" style="1" customWidth="1"/>
    <col min="12560" max="12561" width="5" style="1" customWidth="1"/>
    <col min="12562" max="12562" width="7.140625" style="1" customWidth="1"/>
    <col min="12563" max="12563" width="6.7109375" style="1" customWidth="1"/>
    <col min="12564" max="12801" width="9.140625" style="1"/>
    <col min="12802" max="12802" width="6.85546875" style="1" customWidth="1"/>
    <col min="12803" max="12803" width="31.42578125" style="1" customWidth="1"/>
    <col min="12804" max="12804" width="24.7109375" style="1" customWidth="1"/>
    <col min="12805" max="12805" width="11.42578125" style="1" customWidth="1"/>
    <col min="12806" max="12806" width="9.7109375" style="1" customWidth="1"/>
    <col min="12807" max="12807" width="7.42578125" style="1" customWidth="1"/>
    <col min="12808" max="12808" width="6.7109375" style="1" customWidth="1"/>
    <col min="12809" max="12810" width="5" style="1" customWidth="1"/>
    <col min="12811" max="12811" width="5.28515625" style="1" customWidth="1"/>
    <col min="12812" max="12812" width="7.28515625" style="1" customWidth="1"/>
    <col min="12813" max="12813" width="7.42578125" style="1" customWidth="1"/>
    <col min="12814" max="12814" width="6.7109375" style="1" customWidth="1"/>
    <col min="12815" max="12815" width="5.140625" style="1" customWidth="1"/>
    <col min="12816" max="12817" width="5" style="1" customWidth="1"/>
    <col min="12818" max="12818" width="7.140625" style="1" customWidth="1"/>
    <col min="12819" max="12819" width="6.7109375" style="1" customWidth="1"/>
    <col min="12820" max="13057" width="9.140625" style="1"/>
    <col min="13058" max="13058" width="6.85546875" style="1" customWidth="1"/>
    <col min="13059" max="13059" width="31.42578125" style="1" customWidth="1"/>
    <col min="13060" max="13060" width="24.7109375" style="1" customWidth="1"/>
    <col min="13061" max="13061" width="11.42578125" style="1" customWidth="1"/>
    <col min="13062" max="13062" width="9.7109375" style="1" customWidth="1"/>
    <col min="13063" max="13063" width="7.42578125" style="1" customWidth="1"/>
    <col min="13064" max="13064" width="6.7109375" style="1" customWidth="1"/>
    <col min="13065" max="13066" width="5" style="1" customWidth="1"/>
    <col min="13067" max="13067" width="5.28515625" style="1" customWidth="1"/>
    <col min="13068" max="13068" width="7.28515625" style="1" customWidth="1"/>
    <col min="13069" max="13069" width="7.42578125" style="1" customWidth="1"/>
    <col min="13070" max="13070" width="6.7109375" style="1" customWidth="1"/>
    <col min="13071" max="13071" width="5.140625" style="1" customWidth="1"/>
    <col min="13072" max="13073" width="5" style="1" customWidth="1"/>
    <col min="13074" max="13074" width="7.140625" style="1" customWidth="1"/>
    <col min="13075" max="13075" width="6.7109375" style="1" customWidth="1"/>
    <col min="13076" max="13313" width="9.140625" style="1"/>
    <col min="13314" max="13314" width="6.85546875" style="1" customWidth="1"/>
    <col min="13315" max="13315" width="31.42578125" style="1" customWidth="1"/>
    <col min="13316" max="13316" width="24.7109375" style="1" customWidth="1"/>
    <col min="13317" max="13317" width="11.42578125" style="1" customWidth="1"/>
    <col min="13318" max="13318" width="9.7109375" style="1" customWidth="1"/>
    <col min="13319" max="13319" width="7.42578125" style="1" customWidth="1"/>
    <col min="13320" max="13320" width="6.7109375" style="1" customWidth="1"/>
    <col min="13321" max="13322" width="5" style="1" customWidth="1"/>
    <col min="13323" max="13323" width="5.28515625" style="1" customWidth="1"/>
    <col min="13324" max="13324" width="7.28515625" style="1" customWidth="1"/>
    <col min="13325" max="13325" width="7.42578125" style="1" customWidth="1"/>
    <col min="13326" max="13326" width="6.7109375" style="1" customWidth="1"/>
    <col min="13327" max="13327" width="5.140625" style="1" customWidth="1"/>
    <col min="13328" max="13329" width="5" style="1" customWidth="1"/>
    <col min="13330" max="13330" width="7.140625" style="1" customWidth="1"/>
    <col min="13331" max="13331" width="6.7109375" style="1" customWidth="1"/>
    <col min="13332" max="13569" width="9.140625" style="1"/>
    <col min="13570" max="13570" width="6.85546875" style="1" customWidth="1"/>
    <col min="13571" max="13571" width="31.42578125" style="1" customWidth="1"/>
    <col min="13572" max="13572" width="24.7109375" style="1" customWidth="1"/>
    <col min="13573" max="13573" width="11.42578125" style="1" customWidth="1"/>
    <col min="13574" max="13574" width="9.7109375" style="1" customWidth="1"/>
    <col min="13575" max="13575" width="7.42578125" style="1" customWidth="1"/>
    <col min="13576" max="13576" width="6.7109375" style="1" customWidth="1"/>
    <col min="13577" max="13578" width="5" style="1" customWidth="1"/>
    <col min="13579" max="13579" width="5.28515625" style="1" customWidth="1"/>
    <col min="13580" max="13580" width="7.28515625" style="1" customWidth="1"/>
    <col min="13581" max="13581" width="7.42578125" style="1" customWidth="1"/>
    <col min="13582" max="13582" width="6.7109375" style="1" customWidth="1"/>
    <col min="13583" max="13583" width="5.140625" style="1" customWidth="1"/>
    <col min="13584" max="13585" width="5" style="1" customWidth="1"/>
    <col min="13586" max="13586" width="7.140625" style="1" customWidth="1"/>
    <col min="13587" max="13587" width="6.7109375" style="1" customWidth="1"/>
    <col min="13588" max="13825" width="9.140625" style="1"/>
    <col min="13826" max="13826" width="6.85546875" style="1" customWidth="1"/>
    <col min="13827" max="13827" width="31.42578125" style="1" customWidth="1"/>
    <col min="13828" max="13828" width="24.7109375" style="1" customWidth="1"/>
    <col min="13829" max="13829" width="11.42578125" style="1" customWidth="1"/>
    <col min="13830" max="13830" width="9.7109375" style="1" customWidth="1"/>
    <col min="13831" max="13831" width="7.42578125" style="1" customWidth="1"/>
    <col min="13832" max="13832" width="6.7109375" style="1" customWidth="1"/>
    <col min="13833" max="13834" width="5" style="1" customWidth="1"/>
    <col min="13835" max="13835" width="5.28515625" style="1" customWidth="1"/>
    <col min="13836" max="13836" width="7.28515625" style="1" customWidth="1"/>
    <col min="13837" max="13837" width="7.42578125" style="1" customWidth="1"/>
    <col min="13838" max="13838" width="6.7109375" style="1" customWidth="1"/>
    <col min="13839" max="13839" width="5.140625" style="1" customWidth="1"/>
    <col min="13840" max="13841" width="5" style="1" customWidth="1"/>
    <col min="13842" max="13842" width="7.140625" style="1" customWidth="1"/>
    <col min="13843" max="13843" width="6.7109375" style="1" customWidth="1"/>
    <col min="13844" max="14081" width="9.140625" style="1"/>
    <col min="14082" max="14082" width="6.85546875" style="1" customWidth="1"/>
    <col min="14083" max="14083" width="31.42578125" style="1" customWidth="1"/>
    <col min="14084" max="14084" width="24.7109375" style="1" customWidth="1"/>
    <col min="14085" max="14085" width="11.42578125" style="1" customWidth="1"/>
    <col min="14086" max="14086" width="9.7109375" style="1" customWidth="1"/>
    <col min="14087" max="14087" width="7.42578125" style="1" customWidth="1"/>
    <col min="14088" max="14088" width="6.7109375" style="1" customWidth="1"/>
    <col min="14089" max="14090" width="5" style="1" customWidth="1"/>
    <col min="14091" max="14091" width="5.28515625" style="1" customWidth="1"/>
    <col min="14092" max="14092" width="7.28515625" style="1" customWidth="1"/>
    <col min="14093" max="14093" width="7.42578125" style="1" customWidth="1"/>
    <col min="14094" max="14094" width="6.7109375" style="1" customWidth="1"/>
    <col min="14095" max="14095" width="5.140625" style="1" customWidth="1"/>
    <col min="14096" max="14097" width="5" style="1" customWidth="1"/>
    <col min="14098" max="14098" width="7.140625" style="1" customWidth="1"/>
    <col min="14099" max="14099" width="6.7109375" style="1" customWidth="1"/>
    <col min="14100" max="14337" width="9.140625" style="1"/>
    <col min="14338" max="14338" width="6.85546875" style="1" customWidth="1"/>
    <col min="14339" max="14339" width="31.42578125" style="1" customWidth="1"/>
    <col min="14340" max="14340" width="24.7109375" style="1" customWidth="1"/>
    <col min="14341" max="14341" width="11.42578125" style="1" customWidth="1"/>
    <col min="14342" max="14342" width="9.7109375" style="1" customWidth="1"/>
    <col min="14343" max="14343" width="7.42578125" style="1" customWidth="1"/>
    <col min="14344" max="14344" width="6.7109375" style="1" customWidth="1"/>
    <col min="14345" max="14346" width="5" style="1" customWidth="1"/>
    <col min="14347" max="14347" width="5.28515625" style="1" customWidth="1"/>
    <col min="14348" max="14348" width="7.28515625" style="1" customWidth="1"/>
    <col min="14349" max="14349" width="7.42578125" style="1" customWidth="1"/>
    <col min="14350" max="14350" width="6.7109375" style="1" customWidth="1"/>
    <col min="14351" max="14351" width="5.140625" style="1" customWidth="1"/>
    <col min="14352" max="14353" width="5" style="1" customWidth="1"/>
    <col min="14354" max="14354" width="7.140625" style="1" customWidth="1"/>
    <col min="14355" max="14355" width="6.7109375" style="1" customWidth="1"/>
    <col min="14356" max="14593" width="9.140625" style="1"/>
    <col min="14594" max="14594" width="6.85546875" style="1" customWidth="1"/>
    <col min="14595" max="14595" width="31.42578125" style="1" customWidth="1"/>
    <col min="14596" max="14596" width="24.7109375" style="1" customWidth="1"/>
    <col min="14597" max="14597" width="11.42578125" style="1" customWidth="1"/>
    <col min="14598" max="14598" width="9.7109375" style="1" customWidth="1"/>
    <col min="14599" max="14599" width="7.42578125" style="1" customWidth="1"/>
    <col min="14600" max="14600" width="6.7109375" style="1" customWidth="1"/>
    <col min="14601" max="14602" width="5" style="1" customWidth="1"/>
    <col min="14603" max="14603" width="5.28515625" style="1" customWidth="1"/>
    <col min="14604" max="14604" width="7.28515625" style="1" customWidth="1"/>
    <col min="14605" max="14605" width="7.42578125" style="1" customWidth="1"/>
    <col min="14606" max="14606" width="6.7109375" style="1" customWidth="1"/>
    <col min="14607" max="14607" width="5.140625" style="1" customWidth="1"/>
    <col min="14608" max="14609" width="5" style="1" customWidth="1"/>
    <col min="14610" max="14610" width="7.140625" style="1" customWidth="1"/>
    <col min="14611" max="14611" width="6.7109375" style="1" customWidth="1"/>
    <col min="14612" max="14849" width="9.140625" style="1"/>
    <col min="14850" max="14850" width="6.85546875" style="1" customWidth="1"/>
    <col min="14851" max="14851" width="31.42578125" style="1" customWidth="1"/>
    <col min="14852" max="14852" width="24.7109375" style="1" customWidth="1"/>
    <col min="14853" max="14853" width="11.42578125" style="1" customWidth="1"/>
    <col min="14854" max="14854" width="9.7109375" style="1" customWidth="1"/>
    <col min="14855" max="14855" width="7.42578125" style="1" customWidth="1"/>
    <col min="14856" max="14856" width="6.7109375" style="1" customWidth="1"/>
    <col min="14857" max="14858" width="5" style="1" customWidth="1"/>
    <col min="14859" max="14859" width="5.28515625" style="1" customWidth="1"/>
    <col min="14860" max="14860" width="7.28515625" style="1" customWidth="1"/>
    <col min="14861" max="14861" width="7.42578125" style="1" customWidth="1"/>
    <col min="14862" max="14862" width="6.7109375" style="1" customWidth="1"/>
    <col min="14863" max="14863" width="5.140625" style="1" customWidth="1"/>
    <col min="14864" max="14865" width="5" style="1" customWidth="1"/>
    <col min="14866" max="14866" width="7.140625" style="1" customWidth="1"/>
    <col min="14867" max="14867" width="6.7109375" style="1" customWidth="1"/>
    <col min="14868" max="15105" width="9.140625" style="1"/>
    <col min="15106" max="15106" width="6.85546875" style="1" customWidth="1"/>
    <col min="15107" max="15107" width="31.42578125" style="1" customWidth="1"/>
    <col min="15108" max="15108" width="24.7109375" style="1" customWidth="1"/>
    <col min="15109" max="15109" width="11.42578125" style="1" customWidth="1"/>
    <col min="15110" max="15110" width="9.7109375" style="1" customWidth="1"/>
    <col min="15111" max="15111" width="7.42578125" style="1" customWidth="1"/>
    <col min="15112" max="15112" width="6.7109375" style="1" customWidth="1"/>
    <col min="15113" max="15114" width="5" style="1" customWidth="1"/>
    <col min="15115" max="15115" width="5.28515625" style="1" customWidth="1"/>
    <col min="15116" max="15116" width="7.28515625" style="1" customWidth="1"/>
    <col min="15117" max="15117" width="7.42578125" style="1" customWidth="1"/>
    <col min="15118" max="15118" width="6.7109375" style="1" customWidth="1"/>
    <col min="15119" max="15119" width="5.140625" style="1" customWidth="1"/>
    <col min="15120" max="15121" width="5" style="1" customWidth="1"/>
    <col min="15122" max="15122" width="7.140625" style="1" customWidth="1"/>
    <col min="15123" max="15123" width="6.7109375" style="1" customWidth="1"/>
    <col min="15124" max="15361" width="9.140625" style="1"/>
    <col min="15362" max="15362" width="6.85546875" style="1" customWidth="1"/>
    <col min="15363" max="15363" width="31.42578125" style="1" customWidth="1"/>
    <col min="15364" max="15364" width="24.7109375" style="1" customWidth="1"/>
    <col min="15365" max="15365" width="11.42578125" style="1" customWidth="1"/>
    <col min="15366" max="15366" width="9.7109375" style="1" customWidth="1"/>
    <col min="15367" max="15367" width="7.42578125" style="1" customWidth="1"/>
    <col min="15368" max="15368" width="6.7109375" style="1" customWidth="1"/>
    <col min="15369" max="15370" width="5" style="1" customWidth="1"/>
    <col min="15371" max="15371" width="5.28515625" style="1" customWidth="1"/>
    <col min="15372" max="15372" width="7.28515625" style="1" customWidth="1"/>
    <col min="15373" max="15373" width="7.42578125" style="1" customWidth="1"/>
    <col min="15374" max="15374" width="6.7109375" style="1" customWidth="1"/>
    <col min="15375" max="15375" width="5.140625" style="1" customWidth="1"/>
    <col min="15376" max="15377" width="5" style="1" customWidth="1"/>
    <col min="15378" max="15378" width="7.140625" style="1" customWidth="1"/>
    <col min="15379" max="15379" width="6.7109375" style="1" customWidth="1"/>
    <col min="15380" max="15617" width="9.140625" style="1"/>
    <col min="15618" max="15618" width="6.85546875" style="1" customWidth="1"/>
    <col min="15619" max="15619" width="31.42578125" style="1" customWidth="1"/>
    <col min="15620" max="15620" width="24.7109375" style="1" customWidth="1"/>
    <col min="15621" max="15621" width="11.42578125" style="1" customWidth="1"/>
    <col min="15622" max="15622" width="9.7109375" style="1" customWidth="1"/>
    <col min="15623" max="15623" width="7.42578125" style="1" customWidth="1"/>
    <col min="15624" max="15624" width="6.7109375" style="1" customWidth="1"/>
    <col min="15625" max="15626" width="5" style="1" customWidth="1"/>
    <col min="15627" max="15627" width="5.28515625" style="1" customWidth="1"/>
    <col min="15628" max="15628" width="7.28515625" style="1" customWidth="1"/>
    <col min="15629" max="15629" width="7.42578125" style="1" customWidth="1"/>
    <col min="15630" max="15630" width="6.7109375" style="1" customWidth="1"/>
    <col min="15631" max="15631" width="5.140625" style="1" customWidth="1"/>
    <col min="15632" max="15633" width="5" style="1" customWidth="1"/>
    <col min="15634" max="15634" width="7.140625" style="1" customWidth="1"/>
    <col min="15635" max="15635" width="6.7109375" style="1" customWidth="1"/>
    <col min="15636" max="15873" width="9.140625" style="1"/>
    <col min="15874" max="15874" width="6.85546875" style="1" customWidth="1"/>
    <col min="15875" max="15875" width="31.42578125" style="1" customWidth="1"/>
    <col min="15876" max="15876" width="24.7109375" style="1" customWidth="1"/>
    <col min="15877" max="15877" width="11.42578125" style="1" customWidth="1"/>
    <col min="15878" max="15878" width="9.7109375" style="1" customWidth="1"/>
    <col min="15879" max="15879" width="7.42578125" style="1" customWidth="1"/>
    <col min="15880" max="15880" width="6.7109375" style="1" customWidth="1"/>
    <col min="15881" max="15882" width="5" style="1" customWidth="1"/>
    <col min="15883" max="15883" width="5.28515625" style="1" customWidth="1"/>
    <col min="15884" max="15884" width="7.28515625" style="1" customWidth="1"/>
    <col min="15885" max="15885" width="7.42578125" style="1" customWidth="1"/>
    <col min="15886" max="15886" width="6.7109375" style="1" customWidth="1"/>
    <col min="15887" max="15887" width="5.140625" style="1" customWidth="1"/>
    <col min="15888" max="15889" width="5" style="1" customWidth="1"/>
    <col min="15890" max="15890" width="7.140625" style="1" customWidth="1"/>
    <col min="15891" max="15891" width="6.7109375" style="1" customWidth="1"/>
    <col min="15892" max="16129" width="9.140625" style="1"/>
    <col min="16130" max="16130" width="6.85546875" style="1" customWidth="1"/>
    <col min="16131" max="16131" width="31.42578125" style="1" customWidth="1"/>
    <col min="16132" max="16132" width="24.7109375" style="1" customWidth="1"/>
    <col min="16133" max="16133" width="11.42578125" style="1" customWidth="1"/>
    <col min="16134" max="16134" width="9.7109375" style="1" customWidth="1"/>
    <col min="16135" max="16135" width="7.42578125" style="1" customWidth="1"/>
    <col min="16136" max="16136" width="6.7109375" style="1" customWidth="1"/>
    <col min="16137" max="16138" width="5" style="1" customWidth="1"/>
    <col min="16139" max="16139" width="5.28515625" style="1" customWidth="1"/>
    <col min="16140" max="16140" width="7.28515625" style="1" customWidth="1"/>
    <col min="16141" max="16141" width="7.42578125" style="1" customWidth="1"/>
    <col min="16142" max="16142" width="6.7109375" style="1" customWidth="1"/>
    <col min="16143" max="16143" width="5.140625" style="1" customWidth="1"/>
    <col min="16144" max="16145" width="5" style="1" customWidth="1"/>
    <col min="16146" max="16146" width="7.140625" style="1" customWidth="1"/>
    <col min="16147" max="16147" width="6.7109375" style="1" customWidth="1"/>
    <col min="16148" max="16384" width="9.140625" style="1"/>
  </cols>
  <sheetData>
    <row r="1" spans="1:25" ht="15.75" x14ac:dyDescent="0.25">
      <c r="A1" s="2" t="s">
        <v>23</v>
      </c>
      <c r="C1" s="3"/>
      <c r="G1" s="4"/>
      <c r="H1" s="5"/>
      <c r="I1" s="5"/>
      <c r="J1" s="5"/>
      <c r="K1" s="5"/>
      <c r="L1" s="5"/>
      <c r="M1" s="5"/>
      <c r="N1" s="5"/>
      <c r="O1" s="5"/>
      <c r="P1" s="5"/>
      <c r="Q1" s="6"/>
    </row>
    <row r="2" spans="1:25" ht="16.5" thickBot="1" x14ac:dyDescent="0.3">
      <c r="A2" s="7"/>
      <c r="B2" s="7"/>
      <c r="C2" s="7"/>
      <c r="D2" s="7"/>
      <c r="E2" s="7"/>
      <c r="F2" s="7"/>
      <c r="G2" s="8"/>
      <c r="H2" s="9" t="s">
        <v>1</v>
      </c>
      <c r="I2" s="7"/>
      <c r="J2" s="7"/>
      <c r="K2" s="7"/>
      <c r="L2" s="7"/>
      <c r="M2" s="48" t="s">
        <v>0</v>
      </c>
      <c r="N2" s="7"/>
      <c r="O2" s="7"/>
      <c r="P2" s="7"/>
      <c r="Q2" s="10"/>
      <c r="R2" s="7"/>
    </row>
    <row r="3" spans="1:25" ht="15.75" thickBot="1" x14ac:dyDescent="0.3">
      <c r="B3" s="12" t="s">
        <v>2</v>
      </c>
      <c r="C3" s="13">
        <v>17.5</v>
      </c>
      <c r="D3" s="7"/>
      <c r="E3" s="7"/>
      <c r="F3" s="7"/>
      <c r="G3" s="11"/>
      <c r="H3" s="7"/>
      <c r="I3" s="7"/>
      <c r="J3" s="7"/>
      <c r="K3" s="7"/>
      <c r="L3" s="7"/>
      <c r="M3" s="7"/>
      <c r="N3" s="7"/>
      <c r="O3" s="7"/>
      <c r="P3" s="7"/>
      <c r="Q3" s="10"/>
      <c r="R3" s="7"/>
    </row>
    <row r="4" spans="1:25" ht="15.75" x14ac:dyDescent="0.25">
      <c r="B4" s="4" t="s">
        <v>3</v>
      </c>
      <c r="C4" s="14">
        <v>3</v>
      </c>
      <c r="G4" s="11"/>
      <c r="H4" s="9" t="s">
        <v>4</v>
      </c>
      <c r="I4" s="7"/>
      <c r="J4" s="144">
        <f>'HS50'!J4:L4</f>
        <v>43701</v>
      </c>
      <c r="K4" s="144"/>
      <c r="L4" s="144"/>
      <c r="M4" s="145" t="s">
        <v>24</v>
      </c>
      <c r="N4" s="145"/>
      <c r="O4" s="145"/>
      <c r="P4" s="146">
        <f>SUM(G9:G35)+SUM(M9:M35)</f>
        <v>265</v>
      </c>
      <c r="Q4" s="147"/>
    </row>
    <row r="5" spans="1:25" ht="15.75" thickBot="1" x14ac:dyDescent="0.3">
      <c r="B5" s="15" t="s">
        <v>5</v>
      </c>
      <c r="C5" s="16"/>
      <c r="G5" s="15"/>
      <c r="H5" s="17"/>
      <c r="I5" s="17"/>
      <c r="J5" s="17"/>
      <c r="K5" s="17"/>
      <c r="L5" s="17"/>
      <c r="M5" s="17"/>
      <c r="N5" s="17"/>
      <c r="O5" s="17"/>
      <c r="P5" s="17"/>
      <c r="Q5" s="16"/>
    </row>
    <row r="6" spans="1:25" ht="9" customHeight="1" thickBot="1" x14ac:dyDescent="0.3"/>
    <row r="7" spans="1:25" ht="15.75" thickBot="1" x14ac:dyDescent="0.3">
      <c r="A7" s="18"/>
      <c r="B7" s="19"/>
      <c r="C7" s="19"/>
      <c r="D7" s="20"/>
      <c r="E7" s="18"/>
      <c r="F7" s="70" t="s">
        <v>25</v>
      </c>
      <c r="G7" s="59"/>
      <c r="H7" s="60" t="s">
        <v>6</v>
      </c>
      <c r="I7" s="60"/>
      <c r="J7" s="60"/>
      <c r="K7" s="61"/>
      <c r="L7" s="21" t="s">
        <v>7</v>
      </c>
      <c r="M7" s="22"/>
      <c r="N7" s="22" t="s">
        <v>8</v>
      </c>
      <c r="O7" s="22"/>
      <c r="P7" s="22"/>
      <c r="Q7" s="22"/>
      <c r="R7" s="21" t="s">
        <v>7</v>
      </c>
      <c r="S7" s="23" t="s">
        <v>9</v>
      </c>
    </row>
    <row r="8" spans="1:25" ht="15.75" thickBot="1" x14ac:dyDescent="0.3">
      <c r="A8" s="24" t="s">
        <v>10</v>
      </c>
      <c r="B8" s="25" t="s">
        <v>11</v>
      </c>
      <c r="C8" s="25" t="s">
        <v>12</v>
      </c>
      <c r="D8" s="26" t="s">
        <v>13</v>
      </c>
      <c r="E8" s="15" t="s">
        <v>14</v>
      </c>
      <c r="F8" s="7" t="s">
        <v>15</v>
      </c>
      <c r="G8" s="55" t="s">
        <v>15</v>
      </c>
      <c r="H8" s="56" t="s">
        <v>16</v>
      </c>
      <c r="I8" s="57" t="s">
        <v>17</v>
      </c>
      <c r="J8" s="57" t="s">
        <v>18</v>
      </c>
      <c r="K8" s="58" t="s">
        <v>19</v>
      </c>
      <c r="L8" s="29" t="s">
        <v>20</v>
      </c>
      <c r="M8" s="30" t="s">
        <v>15</v>
      </c>
      <c r="N8" s="27" t="s">
        <v>16</v>
      </c>
      <c r="O8" s="28" t="s">
        <v>17</v>
      </c>
      <c r="P8" s="28" t="s">
        <v>18</v>
      </c>
      <c r="Q8" s="31" t="s">
        <v>19</v>
      </c>
      <c r="R8" s="29" t="s">
        <v>21</v>
      </c>
      <c r="S8" s="32" t="s">
        <v>22</v>
      </c>
      <c r="T8" s="1" t="s">
        <v>29</v>
      </c>
      <c r="U8" s="62"/>
      <c r="V8"/>
      <c r="W8"/>
      <c r="X8"/>
      <c r="Y8"/>
    </row>
    <row r="9" spans="1:25" ht="29.25" customHeight="1" thickBot="1" x14ac:dyDescent="0.3">
      <c r="A9" s="40">
        <v>21</v>
      </c>
      <c r="B9" s="41" t="s">
        <v>125</v>
      </c>
      <c r="C9" s="42" t="s">
        <v>58</v>
      </c>
      <c r="D9" s="43">
        <v>5</v>
      </c>
      <c r="E9" s="52">
        <f t="shared" ref="E9:E15" si="0">$C$3</f>
        <v>17.5</v>
      </c>
      <c r="F9" s="68"/>
      <c r="G9" s="126">
        <v>13</v>
      </c>
      <c r="H9" s="49">
        <f>IF(G9="",0,G9*$C$4-$C$3*$C$4+60)</f>
        <v>46.5</v>
      </c>
      <c r="I9" s="125">
        <v>5</v>
      </c>
      <c r="J9" s="45"/>
      <c r="K9" s="46"/>
      <c r="L9" s="39">
        <f>IF(G9="",0,H9+I9*3)</f>
        <v>61.5</v>
      </c>
      <c r="M9" s="127">
        <v>13.5</v>
      </c>
      <c r="N9" s="49">
        <f>IF(M9="",0,M9*$C$4-$C$3*$C$4+60)</f>
        <v>48</v>
      </c>
      <c r="O9" s="125">
        <v>13.5</v>
      </c>
      <c r="P9" s="45"/>
      <c r="Q9" s="46"/>
      <c r="R9" s="47">
        <f>IF(M9="",0,N9+O9*3)</f>
        <v>88.5</v>
      </c>
      <c r="S9" s="47">
        <f t="shared" ref="S9:S35" si="1">L9+R9</f>
        <v>150</v>
      </c>
      <c r="T9" s="66"/>
      <c r="U9"/>
      <c r="V9"/>
      <c r="W9"/>
      <c r="X9"/>
      <c r="Y9"/>
    </row>
    <row r="10" spans="1:25" ht="29.25" customHeight="1" thickBot="1" x14ac:dyDescent="0.3">
      <c r="A10" s="33">
        <v>22</v>
      </c>
      <c r="B10" s="34" t="s">
        <v>127</v>
      </c>
      <c r="C10" s="35" t="s">
        <v>52</v>
      </c>
      <c r="D10" s="67">
        <v>9</v>
      </c>
      <c r="E10" s="52">
        <f t="shared" si="0"/>
        <v>17.5</v>
      </c>
      <c r="F10" s="68"/>
      <c r="G10" s="126">
        <v>9.5</v>
      </c>
      <c r="H10" s="49">
        <f t="shared" ref="H10:H35" si="2">IF(G10="",0,G10*$C$4-$C$3*$C$4+60)</f>
        <v>36</v>
      </c>
      <c r="I10" s="125">
        <v>12</v>
      </c>
      <c r="J10" s="45"/>
      <c r="K10" s="46"/>
      <c r="L10" s="39">
        <f t="shared" ref="L10:L19" si="3">IF(G10="",0,H10+I10*3)</f>
        <v>72</v>
      </c>
      <c r="M10" s="127">
        <v>9</v>
      </c>
      <c r="N10" s="49">
        <f t="shared" ref="N10:N35" si="4">IF(M10="",0,M10*$C$4-$C$3*$C$4+60)</f>
        <v>34.5</v>
      </c>
      <c r="O10" s="125">
        <v>6</v>
      </c>
      <c r="P10" s="45"/>
      <c r="Q10" s="46"/>
      <c r="R10" s="47">
        <f t="shared" ref="R10:R19" si="5">IF(M10="",0,N10+O10*3)</f>
        <v>52.5</v>
      </c>
      <c r="S10" s="47">
        <f t="shared" si="1"/>
        <v>124.5</v>
      </c>
      <c r="T10" s="66"/>
      <c r="U10"/>
      <c r="V10"/>
      <c r="W10"/>
      <c r="X10"/>
      <c r="Y10"/>
    </row>
    <row r="11" spans="1:25" ht="29.25" customHeight="1" thickBot="1" x14ac:dyDescent="0.3">
      <c r="A11" s="40">
        <v>23</v>
      </c>
      <c r="B11" s="41" t="s">
        <v>128</v>
      </c>
      <c r="C11" s="42" t="s">
        <v>52</v>
      </c>
      <c r="D11" s="64">
        <v>11</v>
      </c>
      <c r="E11" s="52">
        <f t="shared" si="0"/>
        <v>17.5</v>
      </c>
      <c r="F11" s="68"/>
      <c r="G11" s="126">
        <v>7.5</v>
      </c>
      <c r="H11" s="49">
        <f t="shared" si="2"/>
        <v>30</v>
      </c>
      <c r="I11" s="125">
        <v>11</v>
      </c>
      <c r="J11" s="45"/>
      <c r="K11" s="46"/>
      <c r="L11" s="39">
        <f t="shared" si="3"/>
        <v>63</v>
      </c>
      <c r="M11" s="127">
        <v>10</v>
      </c>
      <c r="N11" s="49">
        <f t="shared" si="4"/>
        <v>37.5</v>
      </c>
      <c r="O11" s="125">
        <v>11.5</v>
      </c>
      <c r="P11" s="45"/>
      <c r="Q11" s="46"/>
      <c r="R11" s="47">
        <f t="shared" si="5"/>
        <v>72</v>
      </c>
      <c r="S11" s="47">
        <f t="shared" si="1"/>
        <v>135</v>
      </c>
      <c r="T11" s="66"/>
      <c r="U11"/>
      <c r="V11"/>
      <c r="W11"/>
      <c r="X11"/>
      <c r="Y11"/>
    </row>
    <row r="12" spans="1:25" ht="29.25" customHeight="1" thickBot="1" x14ac:dyDescent="0.3">
      <c r="A12" s="40">
        <v>24</v>
      </c>
      <c r="B12" s="41" t="s">
        <v>129</v>
      </c>
      <c r="C12" s="42" t="s">
        <v>67</v>
      </c>
      <c r="D12" s="43">
        <v>9</v>
      </c>
      <c r="E12" s="52">
        <f t="shared" si="0"/>
        <v>17.5</v>
      </c>
      <c r="F12" s="68"/>
      <c r="G12" s="126">
        <v>9</v>
      </c>
      <c r="H12" s="49">
        <f t="shared" si="2"/>
        <v>34.5</v>
      </c>
      <c r="I12" s="125">
        <v>5</v>
      </c>
      <c r="J12" s="45"/>
      <c r="K12" s="46"/>
      <c r="L12" s="39">
        <f t="shared" si="3"/>
        <v>49.5</v>
      </c>
      <c r="M12" s="127">
        <v>11</v>
      </c>
      <c r="N12" s="49">
        <f t="shared" si="4"/>
        <v>40.5</v>
      </c>
      <c r="O12" s="125">
        <v>5</v>
      </c>
      <c r="P12" s="45"/>
      <c r="Q12" s="46"/>
      <c r="R12" s="47">
        <f t="shared" si="5"/>
        <v>55.5</v>
      </c>
      <c r="S12" s="47">
        <f t="shared" si="1"/>
        <v>105</v>
      </c>
      <c r="T12" s="66"/>
      <c r="U12"/>
      <c r="V12"/>
      <c r="W12"/>
      <c r="X12"/>
      <c r="Y12"/>
    </row>
    <row r="13" spans="1:25" ht="29.25" customHeight="1" thickBot="1" x14ac:dyDescent="0.3">
      <c r="A13" s="40">
        <v>25</v>
      </c>
      <c r="B13" s="41" t="s">
        <v>130</v>
      </c>
      <c r="C13" s="42" t="s">
        <v>67</v>
      </c>
      <c r="D13" s="43">
        <v>10</v>
      </c>
      <c r="E13" s="52">
        <f t="shared" si="0"/>
        <v>17.5</v>
      </c>
      <c r="F13" s="68"/>
      <c r="G13" s="126">
        <v>14</v>
      </c>
      <c r="H13" s="49">
        <f t="shared" si="2"/>
        <v>49.5</v>
      </c>
      <c r="I13" s="125">
        <v>13.5</v>
      </c>
      <c r="J13" s="45"/>
      <c r="K13" s="46"/>
      <c r="L13" s="39">
        <f t="shared" si="3"/>
        <v>90</v>
      </c>
      <c r="M13" s="127">
        <v>14</v>
      </c>
      <c r="N13" s="49">
        <f t="shared" si="4"/>
        <v>49.5</v>
      </c>
      <c r="O13" s="125">
        <v>14</v>
      </c>
      <c r="P13" s="45"/>
      <c r="Q13" s="46"/>
      <c r="R13" s="47">
        <f t="shared" si="5"/>
        <v>91.5</v>
      </c>
      <c r="S13" s="47">
        <f t="shared" si="1"/>
        <v>181.5</v>
      </c>
      <c r="T13" s="66"/>
      <c r="U13"/>
      <c r="V13"/>
      <c r="W13"/>
      <c r="X13"/>
      <c r="Y13"/>
    </row>
    <row r="14" spans="1:25" ht="29.25" customHeight="1" thickBot="1" x14ac:dyDescent="0.3">
      <c r="A14" s="33">
        <v>26</v>
      </c>
      <c r="B14" s="41" t="s">
        <v>134</v>
      </c>
      <c r="C14" s="42" t="s">
        <v>52</v>
      </c>
      <c r="D14" s="36">
        <v>8</v>
      </c>
      <c r="E14" s="52">
        <f t="shared" si="0"/>
        <v>17.5</v>
      </c>
      <c r="F14" s="69"/>
      <c r="G14" s="135">
        <v>11</v>
      </c>
      <c r="H14" s="49">
        <f t="shared" si="2"/>
        <v>40.5</v>
      </c>
      <c r="I14" s="139">
        <v>12</v>
      </c>
      <c r="J14" s="37"/>
      <c r="K14" s="38"/>
      <c r="L14" s="39">
        <f t="shared" si="3"/>
        <v>76.5</v>
      </c>
      <c r="M14" s="143">
        <v>11.5</v>
      </c>
      <c r="N14" s="49">
        <f t="shared" si="4"/>
        <v>42</v>
      </c>
      <c r="O14" s="139">
        <v>5</v>
      </c>
      <c r="P14" s="37"/>
      <c r="Q14" s="38"/>
      <c r="R14" s="47">
        <f t="shared" si="5"/>
        <v>57</v>
      </c>
      <c r="S14" s="47">
        <f t="shared" si="1"/>
        <v>133.5</v>
      </c>
      <c r="T14" s="66"/>
      <c r="U14"/>
      <c r="V14"/>
      <c r="W14"/>
      <c r="X14"/>
      <c r="Y14"/>
    </row>
    <row r="15" spans="1:25" ht="29.25" customHeight="1" thickBot="1" x14ac:dyDescent="0.3">
      <c r="A15" s="40">
        <v>27</v>
      </c>
      <c r="B15" s="41" t="s">
        <v>140</v>
      </c>
      <c r="C15" s="42" t="s">
        <v>58</v>
      </c>
      <c r="D15" s="43">
        <v>11</v>
      </c>
      <c r="E15" s="52">
        <f t="shared" si="0"/>
        <v>17.5</v>
      </c>
      <c r="F15" s="68"/>
      <c r="G15" s="126">
        <v>17.5</v>
      </c>
      <c r="H15" s="49">
        <f t="shared" si="2"/>
        <v>60</v>
      </c>
      <c r="I15" s="125">
        <v>7</v>
      </c>
      <c r="J15" s="45"/>
      <c r="K15" s="46"/>
      <c r="L15" s="39">
        <f t="shared" si="3"/>
        <v>81</v>
      </c>
      <c r="M15" s="127">
        <v>14</v>
      </c>
      <c r="N15" s="49">
        <f t="shared" si="4"/>
        <v>49.5</v>
      </c>
      <c r="O15" s="125">
        <v>13</v>
      </c>
      <c r="P15" s="45"/>
      <c r="Q15" s="46"/>
      <c r="R15" s="47">
        <f t="shared" si="5"/>
        <v>88.5</v>
      </c>
      <c r="S15" s="47">
        <f t="shared" si="1"/>
        <v>169.5</v>
      </c>
      <c r="T15" s="66"/>
      <c r="U15"/>
      <c r="V15"/>
      <c r="W15"/>
      <c r="X15"/>
      <c r="Y15"/>
    </row>
    <row r="16" spans="1:25" ht="29.25" customHeight="1" thickBot="1" x14ac:dyDescent="0.3">
      <c r="A16" s="40">
        <v>28</v>
      </c>
      <c r="B16" s="41" t="s">
        <v>142</v>
      </c>
      <c r="C16" s="42" t="s">
        <v>58</v>
      </c>
      <c r="D16" s="43">
        <v>10</v>
      </c>
      <c r="E16" s="52">
        <v>17.5</v>
      </c>
      <c r="F16" s="68"/>
      <c r="G16" s="126">
        <v>8.5</v>
      </c>
      <c r="H16" s="49">
        <f t="shared" si="2"/>
        <v>33</v>
      </c>
      <c r="I16" s="125">
        <v>12</v>
      </c>
      <c r="J16" s="45"/>
      <c r="K16" s="46"/>
      <c r="L16" s="39">
        <f t="shared" si="3"/>
        <v>69</v>
      </c>
      <c r="M16" s="127">
        <v>8</v>
      </c>
      <c r="N16" s="49">
        <f t="shared" si="4"/>
        <v>31.5</v>
      </c>
      <c r="O16" s="125">
        <v>12</v>
      </c>
      <c r="P16" s="45"/>
      <c r="Q16" s="46"/>
      <c r="R16" s="47">
        <f t="shared" si="5"/>
        <v>67.5</v>
      </c>
      <c r="S16" s="47">
        <f t="shared" si="1"/>
        <v>136.5</v>
      </c>
      <c r="T16" s="66"/>
      <c r="U16"/>
      <c r="V16"/>
      <c r="W16"/>
      <c r="X16"/>
      <c r="Y16"/>
    </row>
    <row r="17" spans="1:25" ht="29.25" customHeight="1" thickBot="1" x14ac:dyDescent="0.3">
      <c r="A17" s="40">
        <v>29</v>
      </c>
      <c r="B17" s="41" t="s">
        <v>59</v>
      </c>
      <c r="C17" s="42" t="s">
        <v>58</v>
      </c>
      <c r="D17" s="43">
        <v>10</v>
      </c>
      <c r="E17" s="52">
        <f>$C$3</f>
        <v>17.5</v>
      </c>
      <c r="F17" s="68"/>
      <c r="G17" s="126">
        <v>10</v>
      </c>
      <c r="H17" s="49">
        <f t="shared" si="2"/>
        <v>37.5</v>
      </c>
      <c r="I17" s="125">
        <v>12</v>
      </c>
      <c r="J17" s="45"/>
      <c r="K17" s="46"/>
      <c r="L17" s="39">
        <f t="shared" si="3"/>
        <v>73.5</v>
      </c>
      <c r="M17" s="127">
        <v>11</v>
      </c>
      <c r="N17" s="49">
        <f t="shared" si="4"/>
        <v>40.5</v>
      </c>
      <c r="O17" s="125">
        <v>12</v>
      </c>
      <c r="P17" s="45"/>
      <c r="Q17" s="46"/>
      <c r="R17" s="47">
        <f t="shared" si="5"/>
        <v>76.5</v>
      </c>
      <c r="S17" s="47">
        <f t="shared" si="1"/>
        <v>150</v>
      </c>
      <c r="T17" s="66"/>
      <c r="U17"/>
      <c r="V17"/>
      <c r="W17"/>
      <c r="X17"/>
      <c r="Y17"/>
    </row>
    <row r="18" spans="1:25" ht="29.25" customHeight="1" thickBot="1" x14ac:dyDescent="0.3">
      <c r="A18" s="40">
        <v>30</v>
      </c>
      <c r="B18" s="41" t="s">
        <v>62</v>
      </c>
      <c r="C18" s="42" t="s">
        <v>58</v>
      </c>
      <c r="D18" s="43">
        <v>10</v>
      </c>
      <c r="E18" s="52">
        <f>$C$3</f>
        <v>17.5</v>
      </c>
      <c r="F18" s="68"/>
      <c r="G18" s="126">
        <v>13.5</v>
      </c>
      <c r="H18" s="49">
        <f t="shared" si="2"/>
        <v>48</v>
      </c>
      <c r="I18" s="125">
        <v>13.5</v>
      </c>
      <c r="J18" s="45"/>
      <c r="K18" s="46"/>
      <c r="L18" s="39">
        <f t="shared" si="3"/>
        <v>88.5</v>
      </c>
      <c r="M18" s="127">
        <v>12</v>
      </c>
      <c r="N18" s="49">
        <f t="shared" si="4"/>
        <v>43.5</v>
      </c>
      <c r="O18" s="125">
        <v>14</v>
      </c>
      <c r="P18" s="45"/>
      <c r="Q18" s="46"/>
      <c r="R18" s="47">
        <f t="shared" si="5"/>
        <v>85.5</v>
      </c>
      <c r="S18" s="47">
        <f t="shared" si="1"/>
        <v>174</v>
      </c>
      <c r="T18" s="66"/>
      <c r="U18"/>
    </row>
    <row r="19" spans="1:25" ht="15.75" thickBot="1" x14ac:dyDescent="0.3">
      <c r="A19" s="40">
        <v>31</v>
      </c>
      <c r="B19" s="41" t="s">
        <v>147</v>
      </c>
      <c r="C19" s="42" t="s">
        <v>148</v>
      </c>
      <c r="D19" s="43">
        <v>6</v>
      </c>
      <c r="E19" s="52">
        <f>$C$3</f>
        <v>17.5</v>
      </c>
      <c r="F19" s="68"/>
      <c r="G19" s="126">
        <v>20</v>
      </c>
      <c r="H19" s="49">
        <f t="shared" si="2"/>
        <v>67.5</v>
      </c>
      <c r="I19" s="125">
        <v>9</v>
      </c>
      <c r="J19" s="45"/>
      <c r="K19" s="46"/>
      <c r="L19" s="39">
        <f t="shared" si="3"/>
        <v>94.5</v>
      </c>
      <c r="M19" s="127">
        <v>17.5</v>
      </c>
      <c r="N19" s="49">
        <f t="shared" si="4"/>
        <v>60</v>
      </c>
      <c r="O19" s="125">
        <v>15</v>
      </c>
      <c r="P19" s="45"/>
      <c r="Q19" s="46"/>
      <c r="R19" s="47">
        <f t="shared" si="5"/>
        <v>105</v>
      </c>
      <c r="S19" s="47">
        <f t="shared" si="1"/>
        <v>199.5</v>
      </c>
      <c r="T19" s="66"/>
      <c r="U19"/>
    </row>
    <row r="20" spans="1:25" ht="15.75" thickBot="1" x14ac:dyDescent="0.3">
      <c r="A20" s="40"/>
      <c r="B20" s="41"/>
      <c r="C20" s="42"/>
      <c r="D20" s="43"/>
      <c r="E20" s="52"/>
      <c r="F20" s="68"/>
      <c r="G20" s="53"/>
      <c r="H20" s="49">
        <f t="shared" si="2"/>
        <v>0</v>
      </c>
      <c r="I20" s="45"/>
      <c r="J20" s="45"/>
      <c r="K20" s="46"/>
      <c r="L20" s="39">
        <f t="shared" ref="L20:L35" si="6">IF(G20="",0,H20+I20+J20+K20)</f>
        <v>0</v>
      </c>
      <c r="M20" s="44"/>
      <c r="N20" s="49">
        <f t="shared" si="4"/>
        <v>0</v>
      </c>
      <c r="O20" s="45"/>
      <c r="P20" s="45"/>
      <c r="Q20" s="46"/>
      <c r="R20" s="47">
        <f t="shared" ref="R20:R35" si="7">IF(M20="",0,N20+O20+P20+Q20)</f>
        <v>0</v>
      </c>
      <c r="S20" s="47">
        <f t="shared" si="1"/>
        <v>0</v>
      </c>
      <c r="T20" s="66"/>
      <c r="U20"/>
    </row>
    <row r="21" spans="1:25" ht="15.75" thickBot="1" x14ac:dyDescent="0.3">
      <c r="A21" s="40"/>
      <c r="B21" s="41"/>
      <c r="C21" s="42"/>
      <c r="D21" s="64"/>
      <c r="E21" s="52">
        <f t="shared" ref="E21:E35" si="8">$C$3</f>
        <v>17.5</v>
      </c>
      <c r="F21" s="68"/>
      <c r="G21" s="53"/>
      <c r="H21" s="49">
        <f t="shared" si="2"/>
        <v>0</v>
      </c>
      <c r="I21" s="45"/>
      <c r="J21" s="45"/>
      <c r="K21" s="46"/>
      <c r="L21" s="39">
        <f t="shared" si="6"/>
        <v>0</v>
      </c>
      <c r="M21" s="44"/>
      <c r="N21" s="49">
        <f t="shared" si="4"/>
        <v>0</v>
      </c>
      <c r="O21" s="45"/>
      <c r="P21" s="45"/>
      <c r="Q21" s="46"/>
      <c r="R21" s="47">
        <f t="shared" si="7"/>
        <v>0</v>
      </c>
      <c r="S21" s="47">
        <f t="shared" si="1"/>
        <v>0</v>
      </c>
      <c r="T21" s="66"/>
      <c r="U21"/>
    </row>
    <row r="22" spans="1:25" ht="15.75" thickBot="1" x14ac:dyDescent="0.3">
      <c r="A22" s="40"/>
      <c r="B22" s="41"/>
      <c r="C22" s="42"/>
      <c r="D22" s="43"/>
      <c r="E22" s="52">
        <f t="shared" si="8"/>
        <v>17.5</v>
      </c>
      <c r="F22" s="68"/>
      <c r="G22" s="53"/>
      <c r="H22" s="49">
        <f t="shared" si="2"/>
        <v>0</v>
      </c>
      <c r="I22" s="45"/>
      <c r="J22" s="45"/>
      <c r="K22" s="46"/>
      <c r="L22" s="39">
        <f t="shared" si="6"/>
        <v>0</v>
      </c>
      <c r="M22" s="44"/>
      <c r="N22" s="49">
        <f t="shared" si="4"/>
        <v>0</v>
      </c>
      <c r="O22" s="45"/>
      <c r="P22" s="45"/>
      <c r="Q22" s="46"/>
      <c r="R22" s="47">
        <f t="shared" si="7"/>
        <v>0</v>
      </c>
      <c r="S22" s="47">
        <f t="shared" si="1"/>
        <v>0</v>
      </c>
      <c r="T22" s="66"/>
      <c r="U22"/>
    </row>
    <row r="23" spans="1:25" ht="15.75" thickBot="1" x14ac:dyDescent="0.3">
      <c r="A23" s="40"/>
      <c r="B23" s="41"/>
      <c r="C23" s="42"/>
      <c r="D23" s="43"/>
      <c r="E23" s="52">
        <f t="shared" si="8"/>
        <v>17.5</v>
      </c>
      <c r="F23" s="68"/>
      <c r="G23" s="53"/>
      <c r="H23" s="49">
        <f t="shared" si="2"/>
        <v>0</v>
      </c>
      <c r="I23" s="45"/>
      <c r="J23" s="45"/>
      <c r="K23" s="46"/>
      <c r="L23" s="39">
        <f t="shared" si="6"/>
        <v>0</v>
      </c>
      <c r="M23" s="44"/>
      <c r="N23" s="49">
        <f t="shared" si="4"/>
        <v>0</v>
      </c>
      <c r="O23" s="45"/>
      <c r="P23" s="45"/>
      <c r="Q23" s="46"/>
      <c r="R23" s="47">
        <f t="shared" si="7"/>
        <v>0</v>
      </c>
      <c r="S23" s="47">
        <f t="shared" si="1"/>
        <v>0</v>
      </c>
      <c r="T23" s="66"/>
      <c r="U23"/>
    </row>
    <row r="24" spans="1:25" ht="15.75" thickBot="1" x14ac:dyDescent="0.3">
      <c r="A24" s="40"/>
      <c r="B24" s="41"/>
      <c r="C24" s="42"/>
      <c r="D24" s="43"/>
      <c r="E24" s="52">
        <f t="shared" si="8"/>
        <v>17.5</v>
      </c>
      <c r="F24" s="68"/>
      <c r="G24" s="53"/>
      <c r="H24" s="49">
        <f t="shared" si="2"/>
        <v>0</v>
      </c>
      <c r="I24" s="45"/>
      <c r="J24" s="45"/>
      <c r="K24" s="46"/>
      <c r="L24" s="39">
        <f t="shared" si="6"/>
        <v>0</v>
      </c>
      <c r="M24" s="44"/>
      <c r="N24" s="49">
        <f t="shared" si="4"/>
        <v>0</v>
      </c>
      <c r="O24" s="45"/>
      <c r="P24" s="45"/>
      <c r="Q24" s="46"/>
      <c r="R24" s="47">
        <f t="shared" si="7"/>
        <v>0</v>
      </c>
      <c r="S24" s="47">
        <f t="shared" si="1"/>
        <v>0</v>
      </c>
      <c r="T24" s="66"/>
      <c r="U24"/>
    </row>
    <row r="25" spans="1:25" ht="15.75" thickBot="1" x14ac:dyDescent="0.3">
      <c r="A25" s="40"/>
      <c r="B25" s="41"/>
      <c r="C25" s="42"/>
      <c r="D25" s="43"/>
      <c r="E25" s="52">
        <f t="shared" si="8"/>
        <v>17.5</v>
      </c>
      <c r="F25" s="68"/>
      <c r="G25" s="53"/>
      <c r="H25" s="49">
        <f t="shared" si="2"/>
        <v>0</v>
      </c>
      <c r="I25" s="45"/>
      <c r="J25" s="45"/>
      <c r="K25" s="46"/>
      <c r="L25" s="39">
        <f t="shared" si="6"/>
        <v>0</v>
      </c>
      <c r="M25" s="44"/>
      <c r="N25" s="49">
        <f t="shared" si="4"/>
        <v>0</v>
      </c>
      <c r="O25" s="45"/>
      <c r="P25" s="45"/>
      <c r="Q25" s="46"/>
      <c r="R25" s="47">
        <f t="shared" si="7"/>
        <v>0</v>
      </c>
      <c r="S25" s="47">
        <f t="shared" si="1"/>
        <v>0</v>
      </c>
      <c r="T25" s="66"/>
      <c r="U25"/>
    </row>
    <row r="26" spans="1:25" ht="15.75" thickBot="1" x14ac:dyDescent="0.3">
      <c r="A26" s="40"/>
      <c r="B26" s="41"/>
      <c r="C26" s="42"/>
      <c r="D26" s="64"/>
      <c r="E26" s="52">
        <f t="shared" si="8"/>
        <v>17.5</v>
      </c>
      <c r="F26" s="68"/>
      <c r="G26" s="53"/>
      <c r="H26" s="49">
        <f t="shared" si="2"/>
        <v>0</v>
      </c>
      <c r="I26" s="45"/>
      <c r="J26" s="45"/>
      <c r="K26" s="46"/>
      <c r="L26" s="39">
        <f t="shared" si="6"/>
        <v>0</v>
      </c>
      <c r="M26" s="44"/>
      <c r="N26" s="49">
        <f t="shared" si="4"/>
        <v>0</v>
      </c>
      <c r="O26" s="45"/>
      <c r="P26" s="45"/>
      <c r="Q26" s="46"/>
      <c r="R26" s="47">
        <f t="shared" si="7"/>
        <v>0</v>
      </c>
      <c r="S26" s="47">
        <f t="shared" si="1"/>
        <v>0</v>
      </c>
      <c r="T26" s="66"/>
      <c r="U26"/>
    </row>
    <row r="27" spans="1:25" ht="15.75" thickBot="1" x14ac:dyDescent="0.3">
      <c r="A27" s="40"/>
      <c r="B27" s="41"/>
      <c r="C27" s="42"/>
      <c r="D27" s="43"/>
      <c r="E27" s="52">
        <f t="shared" si="8"/>
        <v>17.5</v>
      </c>
      <c r="F27" s="68"/>
      <c r="G27" s="53"/>
      <c r="H27" s="49">
        <f t="shared" si="2"/>
        <v>0</v>
      </c>
      <c r="I27" s="45"/>
      <c r="J27" s="45"/>
      <c r="K27" s="46"/>
      <c r="L27" s="39">
        <f t="shared" si="6"/>
        <v>0</v>
      </c>
      <c r="M27" s="44"/>
      <c r="N27" s="49">
        <f t="shared" si="4"/>
        <v>0</v>
      </c>
      <c r="O27" s="45"/>
      <c r="P27" s="45"/>
      <c r="Q27" s="46"/>
      <c r="R27" s="47">
        <f t="shared" si="7"/>
        <v>0</v>
      </c>
      <c r="S27" s="47">
        <f t="shared" si="1"/>
        <v>0</v>
      </c>
      <c r="T27" s="66"/>
      <c r="U27"/>
    </row>
    <row r="28" spans="1:25" ht="15.75" thickBot="1" x14ac:dyDescent="0.3">
      <c r="A28" s="40"/>
      <c r="B28" s="41"/>
      <c r="C28" s="42"/>
      <c r="D28" s="43"/>
      <c r="E28" s="52">
        <f t="shared" si="8"/>
        <v>17.5</v>
      </c>
      <c r="F28" s="68"/>
      <c r="G28" s="53"/>
      <c r="H28" s="49">
        <f t="shared" si="2"/>
        <v>0</v>
      </c>
      <c r="I28" s="45"/>
      <c r="J28" s="45"/>
      <c r="K28" s="46"/>
      <c r="L28" s="39">
        <f t="shared" si="6"/>
        <v>0</v>
      </c>
      <c r="M28" s="44"/>
      <c r="N28" s="49">
        <f t="shared" si="4"/>
        <v>0</v>
      </c>
      <c r="O28" s="45"/>
      <c r="P28" s="45"/>
      <c r="Q28" s="46"/>
      <c r="R28" s="47">
        <f t="shared" si="7"/>
        <v>0</v>
      </c>
      <c r="S28" s="47">
        <f t="shared" si="1"/>
        <v>0</v>
      </c>
      <c r="T28" s="66"/>
      <c r="U28"/>
    </row>
    <row r="29" spans="1:25" ht="15.75" thickBot="1" x14ac:dyDescent="0.3">
      <c r="A29" s="40"/>
      <c r="B29" s="41"/>
      <c r="C29" s="42"/>
      <c r="D29" s="43"/>
      <c r="E29" s="52">
        <f t="shared" si="8"/>
        <v>17.5</v>
      </c>
      <c r="F29" s="68"/>
      <c r="G29" s="53"/>
      <c r="H29" s="49">
        <f t="shared" si="2"/>
        <v>0</v>
      </c>
      <c r="I29" s="45"/>
      <c r="J29" s="45"/>
      <c r="K29" s="46"/>
      <c r="L29" s="39">
        <f t="shared" si="6"/>
        <v>0</v>
      </c>
      <c r="M29" s="44"/>
      <c r="N29" s="49">
        <f t="shared" si="4"/>
        <v>0</v>
      </c>
      <c r="O29" s="45"/>
      <c r="P29" s="45"/>
      <c r="Q29" s="46"/>
      <c r="R29" s="47">
        <f t="shared" si="7"/>
        <v>0</v>
      </c>
      <c r="S29" s="47">
        <f t="shared" si="1"/>
        <v>0</v>
      </c>
      <c r="T29" s="66"/>
      <c r="U29"/>
    </row>
    <row r="30" spans="1:25" ht="15.75" thickBot="1" x14ac:dyDescent="0.3">
      <c r="A30" s="40"/>
      <c r="B30" s="41"/>
      <c r="C30" s="42"/>
      <c r="D30" s="43"/>
      <c r="E30" s="52">
        <f t="shared" si="8"/>
        <v>17.5</v>
      </c>
      <c r="F30" s="68"/>
      <c r="G30" s="53"/>
      <c r="H30" s="49">
        <f t="shared" si="2"/>
        <v>0</v>
      </c>
      <c r="I30" s="45"/>
      <c r="J30" s="45"/>
      <c r="K30" s="46"/>
      <c r="L30" s="39">
        <f t="shared" si="6"/>
        <v>0</v>
      </c>
      <c r="M30" s="44"/>
      <c r="N30" s="49">
        <f t="shared" si="4"/>
        <v>0</v>
      </c>
      <c r="O30" s="45"/>
      <c r="P30" s="45"/>
      <c r="Q30" s="46"/>
      <c r="R30" s="47">
        <f t="shared" si="7"/>
        <v>0</v>
      </c>
      <c r="S30" s="47">
        <f t="shared" si="1"/>
        <v>0</v>
      </c>
      <c r="T30" s="66"/>
      <c r="U30"/>
    </row>
    <row r="31" spans="1:25" ht="15.75" thickBot="1" x14ac:dyDescent="0.3">
      <c r="A31" s="40"/>
      <c r="B31" s="41"/>
      <c r="C31" s="42"/>
      <c r="D31" s="43"/>
      <c r="E31" s="52">
        <f t="shared" si="8"/>
        <v>17.5</v>
      </c>
      <c r="F31" s="68"/>
      <c r="G31" s="53"/>
      <c r="H31" s="49">
        <f t="shared" si="2"/>
        <v>0</v>
      </c>
      <c r="I31" s="45"/>
      <c r="J31" s="45"/>
      <c r="K31" s="46"/>
      <c r="L31" s="39">
        <f t="shared" si="6"/>
        <v>0</v>
      </c>
      <c r="M31" s="44"/>
      <c r="N31" s="49">
        <f t="shared" si="4"/>
        <v>0</v>
      </c>
      <c r="O31" s="45"/>
      <c r="P31" s="45"/>
      <c r="Q31" s="46"/>
      <c r="R31" s="47">
        <f t="shared" si="7"/>
        <v>0</v>
      </c>
      <c r="S31" s="47">
        <f t="shared" si="1"/>
        <v>0</v>
      </c>
      <c r="U31"/>
    </row>
    <row r="32" spans="1:25" ht="15.75" thickBot="1" x14ac:dyDescent="0.3">
      <c r="A32" s="40"/>
      <c r="B32" s="41"/>
      <c r="C32" s="42"/>
      <c r="D32" s="43"/>
      <c r="E32" s="52">
        <f t="shared" si="8"/>
        <v>17.5</v>
      </c>
      <c r="F32" s="68"/>
      <c r="G32" s="53"/>
      <c r="H32" s="49">
        <f t="shared" si="2"/>
        <v>0</v>
      </c>
      <c r="I32" s="45"/>
      <c r="J32" s="45"/>
      <c r="K32" s="46"/>
      <c r="L32" s="39">
        <f t="shared" si="6"/>
        <v>0</v>
      </c>
      <c r="M32" s="44"/>
      <c r="N32" s="49">
        <f t="shared" si="4"/>
        <v>0</v>
      </c>
      <c r="O32" s="45"/>
      <c r="P32" s="45"/>
      <c r="Q32" s="46"/>
      <c r="R32" s="47">
        <f t="shared" si="7"/>
        <v>0</v>
      </c>
      <c r="S32" s="47">
        <f t="shared" si="1"/>
        <v>0</v>
      </c>
      <c r="U32"/>
    </row>
    <row r="33" spans="1:21" ht="15.75" thickBot="1" x14ac:dyDescent="0.3">
      <c r="A33" s="40"/>
      <c r="B33" s="41"/>
      <c r="C33" s="42"/>
      <c r="D33" s="64"/>
      <c r="E33" s="52">
        <f t="shared" si="8"/>
        <v>17.5</v>
      </c>
      <c r="F33" s="68"/>
      <c r="G33" s="53"/>
      <c r="H33" s="49">
        <f t="shared" si="2"/>
        <v>0</v>
      </c>
      <c r="I33" s="45"/>
      <c r="J33" s="45"/>
      <c r="K33" s="46"/>
      <c r="L33" s="39">
        <f t="shared" si="6"/>
        <v>0</v>
      </c>
      <c r="M33" s="44"/>
      <c r="N33" s="49">
        <f t="shared" si="4"/>
        <v>0</v>
      </c>
      <c r="O33" s="45"/>
      <c r="P33" s="45"/>
      <c r="Q33" s="46"/>
      <c r="R33" s="47">
        <f t="shared" si="7"/>
        <v>0</v>
      </c>
      <c r="S33" s="47">
        <f t="shared" si="1"/>
        <v>0</v>
      </c>
      <c r="U33"/>
    </row>
    <row r="34" spans="1:21" ht="15.75" thickBot="1" x14ac:dyDescent="0.3">
      <c r="A34" s="40"/>
      <c r="B34" s="41"/>
      <c r="C34" s="42"/>
      <c r="D34" s="43"/>
      <c r="E34" s="52">
        <f t="shared" si="8"/>
        <v>17.5</v>
      </c>
      <c r="F34" s="68"/>
      <c r="G34" s="53"/>
      <c r="H34" s="49">
        <f t="shared" si="2"/>
        <v>0</v>
      </c>
      <c r="I34" s="45"/>
      <c r="J34" s="45"/>
      <c r="K34" s="46"/>
      <c r="L34" s="39">
        <f t="shared" si="6"/>
        <v>0</v>
      </c>
      <c r="M34" s="44"/>
      <c r="N34" s="49">
        <f t="shared" si="4"/>
        <v>0</v>
      </c>
      <c r="O34" s="45"/>
      <c r="P34" s="45"/>
      <c r="Q34" s="46"/>
      <c r="R34" s="47">
        <f t="shared" si="7"/>
        <v>0</v>
      </c>
      <c r="S34" s="47">
        <f t="shared" si="1"/>
        <v>0</v>
      </c>
      <c r="U34"/>
    </row>
    <row r="35" spans="1:21" x14ac:dyDescent="0.25">
      <c r="A35" s="40"/>
      <c r="B35" s="41"/>
      <c r="C35" s="42"/>
      <c r="D35" s="43"/>
      <c r="E35" s="52">
        <f t="shared" si="8"/>
        <v>17.5</v>
      </c>
      <c r="F35" s="68"/>
      <c r="G35" s="53"/>
      <c r="H35" s="49">
        <f t="shared" si="2"/>
        <v>0</v>
      </c>
      <c r="I35" s="45"/>
      <c r="J35" s="45"/>
      <c r="K35" s="46"/>
      <c r="L35" s="39">
        <f t="shared" si="6"/>
        <v>0</v>
      </c>
      <c r="M35" s="44"/>
      <c r="N35" s="49">
        <f t="shared" si="4"/>
        <v>0</v>
      </c>
      <c r="O35" s="45"/>
      <c r="P35" s="45"/>
      <c r="Q35" s="46"/>
      <c r="R35" s="47">
        <f t="shared" si="7"/>
        <v>0</v>
      </c>
      <c r="S35" s="47">
        <f t="shared" si="1"/>
        <v>0</v>
      </c>
      <c r="U35"/>
    </row>
  </sheetData>
  <sortState xmlns:xlrd2="http://schemas.microsoft.com/office/spreadsheetml/2017/richdata2" ref="A9:T35">
    <sortCondition ref="T9"/>
  </sortState>
  <mergeCells count="3">
    <mergeCell ref="J4:L4"/>
    <mergeCell ref="M4:O4"/>
    <mergeCell ref="P4:Q4"/>
  </mergeCells>
  <pageMargins left="0.25" right="0.25" top="0.75" bottom="0.75" header="0.3" footer="0.3"/>
  <pageSetup paperSize="9" orientation="landscape" r:id="rId1"/>
  <customProperties>
    <customPr name="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35"/>
  <sheetViews>
    <sheetView workbookViewId="0">
      <selection activeCell="M16" sqref="M16"/>
    </sheetView>
  </sheetViews>
  <sheetFormatPr baseColWidth="10" defaultColWidth="9.140625" defaultRowHeight="15" x14ac:dyDescent="0.25"/>
  <cols>
    <col min="1" max="1" width="4.28515625" style="1" customWidth="1"/>
    <col min="2" max="2" width="25.85546875" style="1" customWidth="1"/>
    <col min="3" max="3" width="10" style="1" customWidth="1"/>
    <col min="4" max="4" width="5" style="1" customWidth="1"/>
    <col min="5" max="5" width="4.7109375" style="1" customWidth="1"/>
    <col min="6" max="7" width="7.28515625" style="1" customWidth="1"/>
    <col min="8" max="8" width="6.7109375" style="1" customWidth="1"/>
    <col min="9" max="10" width="5" style="1" customWidth="1"/>
    <col min="11" max="11" width="5.28515625" style="1" customWidth="1"/>
    <col min="12" max="12" width="7.28515625" style="1" customWidth="1"/>
    <col min="13" max="13" width="5.85546875" style="1" customWidth="1"/>
    <col min="14" max="14" width="6.7109375" style="1" customWidth="1"/>
    <col min="15" max="15" width="5.140625" style="1" customWidth="1"/>
    <col min="16" max="17" width="5" style="1" customWidth="1"/>
    <col min="18" max="18" width="7.140625" style="1" customWidth="1"/>
    <col min="19" max="19" width="6.7109375" style="1" customWidth="1"/>
    <col min="20" max="257" width="9.140625" style="1"/>
    <col min="258" max="258" width="6.85546875" style="1" customWidth="1"/>
    <col min="259" max="259" width="31.42578125" style="1" customWidth="1"/>
    <col min="260" max="260" width="24.7109375" style="1" customWidth="1"/>
    <col min="261" max="261" width="11.42578125" style="1" customWidth="1"/>
    <col min="262" max="262" width="9.7109375" style="1" customWidth="1"/>
    <col min="263" max="263" width="7.42578125" style="1" customWidth="1"/>
    <col min="264" max="264" width="6.7109375" style="1" customWidth="1"/>
    <col min="265" max="266" width="5" style="1" customWidth="1"/>
    <col min="267" max="267" width="5.28515625" style="1" customWidth="1"/>
    <col min="268" max="268" width="7.28515625" style="1" customWidth="1"/>
    <col min="269" max="269" width="7.42578125" style="1" customWidth="1"/>
    <col min="270" max="270" width="6.7109375" style="1" customWidth="1"/>
    <col min="271" max="271" width="5.140625" style="1" customWidth="1"/>
    <col min="272" max="273" width="5" style="1" customWidth="1"/>
    <col min="274" max="274" width="7.140625" style="1" customWidth="1"/>
    <col min="275" max="275" width="6.7109375" style="1" customWidth="1"/>
    <col min="276" max="513" width="9.140625" style="1"/>
    <col min="514" max="514" width="6.85546875" style="1" customWidth="1"/>
    <col min="515" max="515" width="31.42578125" style="1" customWidth="1"/>
    <col min="516" max="516" width="24.7109375" style="1" customWidth="1"/>
    <col min="517" max="517" width="11.42578125" style="1" customWidth="1"/>
    <col min="518" max="518" width="9.7109375" style="1" customWidth="1"/>
    <col min="519" max="519" width="7.42578125" style="1" customWidth="1"/>
    <col min="520" max="520" width="6.7109375" style="1" customWidth="1"/>
    <col min="521" max="522" width="5" style="1" customWidth="1"/>
    <col min="523" max="523" width="5.28515625" style="1" customWidth="1"/>
    <col min="524" max="524" width="7.28515625" style="1" customWidth="1"/>
    <col min="525" max="525" width="7.42578125" style="1" customWidth="1"/>
    <col min="526" max="526" width="6.7109375" style="1" customWidth="1"/>
    <col min="527" max="527" width="5.140625" style="1" customWidth="1"/>
    <col min="528" max="529" width="5" style="1" customWidth="1"/>
    <col min="530" max="530" width="7.140625" style="1" customWidth="1"/>
    <col min="531" max="531" width="6.7109375" style="1" customWidth="1"/>
    <col min="532" max="769" width="9.140625" style="1"/>
    <col min="770" max="770" width="6.85546875" style="1" customWidth="1"/>
    <col min="771" max="771" width="31.42578125" style="1" customWidth="1"/>
    <col min="772" max="772" width="24.7109375" style="1" customWidth="1"/>
    <col min="773" max="773" width="11.42578125" style="1" customWidth="1"/>
    <col min="774" max="774" width="9.7109375" style="1" customWidth="1"/>
    <col min="775" max="775" width="7.42578125" style="1" customWidth="1"/>
    <col min="776" max="776" width="6.7109375" style="1" customWidth="1"/>
    <col min="777" max="778" width="5" style="1" customWidth="1"/>
    <col min="779" max="779" width="5.28515625" style="1" customWidth="1"/>
    <col min="780" max="780" width="7.28515625" style="1" customWidth="1"/>
    <col min="781" max="781" width="7.42578125" style="1" customWidth="1"/>
    <col min="782" max="782" width="6.7109375" style="1" customWidth="1"/>
    <col min="783" max="783" width="5.140625" style="1" customWidth="1"/>
    <col min="784" max="785" width="5" style="1" customWidth="1"/>
    <col min="786" max="786" width="7.140625" style="1" customWidth="1"/>
    <col min="787" max="787" width="6.7109375" style="1" customWidth="1"/>
    <col min="788" max="1025" width="9.140625" style="1"/>
    <col min="1026" max="1026" width="6.85546875" style="1" customWidth="1"/>
    <col min="1027" max="1027" width="31.42578125" style="1" customWidth="1"/>
    <col min="1028" max="1028" width="24.7109375" style="1" customWidth="1"/>
    <col min="1029" max="1029" width="11.42578125" style="1" customWidth="1"/>
    <col min="1030" max="1030" width="9.7109375" style="1" customWidth="1"/>
    <col min="1031" max="1031" width="7.42578125" style="1" customWidth="1"/>
    <col min="1032" max="1032" width="6.7109375" style="1" customWidth="1"/>
    <col min="1033" max="1034" width="5" style="1" customWidth="1"/>
    <col min="1035" max="1035" width="5.28515625" style="1" customWidth="1"/>
    <col min="1036" max="1036" width="7.28515625" style="1" customWidth="1"/>
    <col min="1037" max="1037" width="7.42578125" style="1" customWidth="1"/>
    <col min="1038" max="1038" width="6.7109375" style="1" customWidth="1"/>
    <col min="1039" max="1039" width="5.140625" style="1" customWidth="1"/>
    <col min="1040" max="1041" width="5" style="1" customWidth="1"/>
    <col min="1042" max="1042" width="7.140625" style="1" customWidth="1"/>
    <col min="1043" max="1043" width="6.7109375" style="1" customWidth="1"/>
    <col min="1044" max="1281" width="9.140625" style="1"/>
    <col min="1282" max="1282" width="6.85546875" style="1" customWidth="1"/>
    <col min="1283" max="1283" width="31.42578125" style="1" customWidth="1"/>
    <col min="1284" max="1284" width="24.7109375" style="1" customWidth="1"/>
    <col min="1285" max="1285" width="11.42578125" style="1" customWidth="1"/>
    <col min="1286" max="1286" width="9.7109375" style="1" customWidth="1"/>
    <col min="1287" max="1287" width="7.42578125" style="1" customWidth="1"/>
    <col min="1288" max="1288" width="6.7109375" style="1" customWidth="1"/>
    <col min="1289" max="1290" width="5" style="1" customWidth="1"/>
    <col min="1291" max="1291" width="5.28515625" style="1" customWidth="1"/>
    <col min="1292" max="1292" width="7.28515625" style="1" customWidth="1"/>
    <col min="1293" max="1293" width="7.42578125" style="1" customWidth="1"/>
    <col min="1294" max="1294" width="6.7109375" style="1" customWidth="1"/>
    <col min="1295" max="1295" width="5.140625" style="1" customWidth="1"/>
    <col min="1296" max="1297" width="5" style="1" customWidth="1"/>
    <col min="1298" max="1298" width="7.140625" style="1" customWidth="1"/>
    <col min="1299" max="1299" width="6.7109375" style="1" customWidth="1"/>
    <col min="1300" max="1537" width="9.140625" style="1"/>
    <col min="1538" max="1538" width="6.85546875" style="1" customWidth="1"/>
    <col min="1539" max="1539" width="31.42578125" style="1" customWidth="1"/>
    <col min="1540" max="1540" width="24.7109375" style="1" customWidth="1"/>
    <col min="1541" max="1541" width="11.42578125" style="1" customWidth="1"/>
    <col min="1542" max="1542" width="9.7109375" style="1" customWidth="1"/>
    <col min="1543" max="1543" width="7.42578125" style="1" customWidth="1"/>
    <col min="1544" max="1544" width="6.7109375" style="1" customWidth="1"/>
    <col min="1545" max="1546" width="5" style="1" customWidth="1"/>
    <col min="1547" max="1547" width="5.28515625" style="1" customWidth="1"/>
    <col min="1548" max="1548" width="7.28515625" style="1" customWidth="1"/>
    <col min="1549" max="1549" width="7.42578125" style="1" customWidth="1"/>
    <col min="1550" max="1550" width="6.7109375" style="1" customWidth="1"/>
    <col min="1551" max="1551" width="5.140625" style="1" customWidth="1"/>
    <col min="1552" max="1553" width="5" style="1" customWidth="1"/>
    <col min="1554" max="1554" width="7.140625" style="1" customWidth="1"/>
    <col min="1555" max="1555" width="6.7109375" style="1" customWidth="1"/>
    <col min="1556" max="1793" width="9.140625" style="1"/>
    <col min="1794" max="1794" width="6.85546875" style="1" customWidth="1"/>
    <col min="1795" max="1795" width="31.42578125" style="1" customWidth="1"/>
    <col min="1796" max="1796" width="24.7109375" style="1" customWidth="1"/>
    <col min="1797" max="1797" width="11.42578125" style="1" customWidth="1"/>
    <col min="1798" max="1798" width="9.7109375" style="1" customWidth="1"/>
    <col min="1799" max="1799" width="7.42578125" style="1" customWidth="1"/>
    <col min="1800" max="1800" width="6.7109375" style="1" customWidth="1"/>
    <col min="1801" max="1802" width="5" style="1" customWidth="1"/>
    <col min="1803" max="1803" width="5.28515625" style="1" customWidth="1"/>
    <col min="1804" max="1804" width="7.28515625" style="1" customWidth="1"/>
    <col min="1805" max="1805" width="7.42578125" style="1" customWidth="1"/>
    <col min="1806" max="1806" width="6.7109375" style="1" customWidth="1"/>
    <col min="1807" max="1807" width="5.140625" style="1" customWidth="1"/>
    <col min="1808" max="1809" width="5" style="1" customWidth="1"/>
    <col min="1810" max="1810" width="7.140625" style="1" customWidth="1"/>
    <col min="1811" max="1811" width="6.7109375" style="1" customWidth="1"/>
    <col min="1812" max="2049" width="9.140625" style="1"/>
    <col min="2050" max="2050" width="6.85546875" style="1" customWidth="1"/>
    <col min="2051" max="2051" width="31.42578125" style="1" customWidth="1"/>
    <col min="2052" max="2052" width="24.7109375" style="1" customWidth="1"/>
    <col min="2053" max="2053" width="11.42578125" style="1" customWidth="1"/>
    <col min="2054" max="2054" width="9.7109375" style="1" customWidth="1"/>
    <col min="2055" max="2055" width="7.42578125" style="1" customWidth="1"/>
    <col min="2056" max="2056" width="6.7109375" style="1" customWidth="1"/>
    <col min="2057" max="2058" width="5" style="1" customWidth="1"/>
    <col min="2059" max="2059" width="5.28515625" style="1" customWidth="1"/>
    <col min="2060" max="2060" width="7.28515625" style="1" customWidth="1"/>
    <col min="2061" max="2061" width="7.42578125" style="1" customWidth="1"/>
    <col min="2062" max="2062" width="6.7109375" style="1" customWidth="1"/>
    <col min="2063" max="2063" width="5.140625" style="1" customWidth="1"/>
    <col min="2064" max="2065" width="5" style="1" customWidth="1"/>
    <col min="2066" max="2066" width="7.140625" style="1" customWidth="1"/>
    <col min="2067" max="2067" width="6.7109375" style="1" customWidth="1"/>
    <col min="2068" max="2305" width="9.140625" style="1"/>
    <col min="2306" max="2306" width="6.85546875" style="1" customWidth="1"/>
    <col min="2307" max="2307" width="31.42578125" style="1" customWidth="1"/>
    <col min="2308" max="2308" width="24.7109375" style="1" customWidth="1"/>
    <col min="2309" max="2309" width="11.42578125" style="1" customWidth="1"/>
    <col min="2310" max="2310" width="9.7109375" style="1" customWidth="1"/>
    <col min="2311" max="2311" width="7.42578125" style="1" customWidth="1"/>
    <col min="2312" max="2312" width="6.7109375" style="1" customWidth="1"/>
    <col min="2313" max="2314" width="5" style="1" customWidth="1"/>
    <col min="2315" max="2315" width="5.28515625" style="1" customWidth="1"/>
    <col min="2316" max="2316" width="7.28515625" style="1" customWidth="1"/>
    <col min="2317" max="2317" width="7.42578125" style="1" customWidth="1"/>
    <col min="2318" max="2318" width="6.7109375" style="1" customWidth="1"/>
    <col min="2319" max="2319" width="5.140625" style="1" customWidth="1"/>
    <col min="2320" max="2321" width="5" style="1" customWidth="1"/>
    <col min="2322" max="2322" width="7.140625" style="1" customWidth="1"/>
    <col min="2323" max="2323" width="6.7109375" style="1" customWidth="1"/>
    <col min="2324" max="2561" width="9.140625" style="1"/>
    <col min="2562" max="2562" width="6.85546875" style="1" customWidth="1"/>
    <col min="2563" max="2563" width="31.42578125" style="1" customWidth="1"/>
    <col min="2564" max="2564" width="24.7109375" style="1" customWidth="1"/>
    <col min="2565" max="2565" width="11.42578125" style="1" customWidth="1"/>
    <col min="2566" max="2566" width="9.7109375" style="1" customWidth="1"/>
    <col min="2567" max="2567" width="7.42578125" style="1" customWidth="1"/>
    <col min="2568" max="2568" width="6.7109375" style="1" customWidth="1"/>
    <col min="2569" max="2570" width="5" style="1" customWidth="1"/>
    <col min="2571" max="2571" width="5.28515625" style="1" customWidth="1"/>
    <col min="2572" max="2572" width="7.28515625" style="1" customWidth="1"/>
    <col min="2573" max="2573" width="7.42578125" style="1" customWidth="1"/>
    <col min="2574" max="2574" width="6.7109375" style="1" customWidth="1"/>
    <col min="2575" max="2575" width="5.140625" style="1" customWidth="1"/>
    <col min="2576" max="2577" width="5" style="1" customWidth="1"/>
    <col min="2578" max="2578" width="7.140625" style="1" customWidth="1"/>
    <col min="2579" max="2579" width="6.7109375" style="1" customWidth="1"/>
    <col min="2580" max="2817" width="9.140625" style="1"/>
    <col min="2818" max="2818" width="6.85546875" style="1" customWidth="1"/>
    <col min="2819" max="2819" width="31.42578125" style="1" customWidth="1"/>
    <col min="2820" max="2820" width="24.7109375" style="1" customWidth="1"/>
    <col min="2821" max="2821" width="11.42578125" style="1" customWidth="1"/>
    <col min="2822" max="2822" width="9.7109375" style="1" customWidth="1"/>
    <col min="2823" max="2823" width="7.42578125" style="1" customWidth="1"/>
    <col min="2824" max="2824" width="6.7109375" style="1" customWidth="1"/>
    <col min="2825" max="2826" width="5" style="1" customWidth="1"/>
    <col min="2827" max="2827" width="5.28515625" style="1" customWidth="1"/>
    <col min="2828" max="2828" width="7.28515625" style="1" customWidth="1"/>
    <col min="2829" max="2829" width="7.42578125" style="1" customWidth="1"/>
    <col min="2830" max="2830" width="6.7109375" style="1" customWidth="1"/>
    <col min="2831" max="2831" width="5.140625" style="1" customWidth="1"/>
    <col min="2832" max="2833" width="5" style="1" customWidth="1"/>
    <col min="2834" max="2834" width="7.140625" style="1" customWidth="1"/>
    <col min="2835" max="2835" width="6.7109375" style="1" customWidth="1"/>
    <col min="2836" max="3073" width="9.140625" style="1"/>
    <col min="3074" max="3074" width="6.85546875" style="1" customWidth="1"/>
    <col min="3075" max="3075" width="31.42578125" style="1" customWidth="1"/>
    <col min="3076" max="3076" width="24.7109375" style="1" customWidth="1"/>
    <col min="3077" max="3077" width="11.42578125" style="1" customWidth="1"/>
    <col min="3078" max="3078" width="9.7109375" style="1" customWidth="1"/>
    <col min="3079" max="3079" width="7.42578125" style="1" customWidth="1"/>
    <col min="3080" max="3080" width="6.7109375" style="1" customWidth="1"/>
    <col min="3081" max="3082" width="5" style="1" customWidth="1"/>
    <col min="3083" max="3083" width="5.28515625" style="1" customWidth="1"/>
    <col min="3084" max="3084" width="7.28515625" style="1" customWidth="1"/>
    <col min="3085" max="3085" width="7.42578125" style="1" customWidth="1"/>
    <col min="3086" max="3086" width="6.7109375" style="1" customWidth="1"/>
    <col min="3087" max="3087" width="5.140625" style="1" customWidth="1"/>
    <col min="3088" max="3089" width="5" style="1" customWidth="1"/>
    <col min="3090" max="3090" width="7.140625" style="1" customWidth="1"/>
    <col min="3091" max="3091" width="6.7109375" style="1" customWidth="1"/>
    <col min="3092" max="3329" width="9.140625" style="1"/>
    <col min="3330" max="3330" width="6.85546875" style="1" customWidth="1"/>
    <col min="3331" max="3331" width="31.42578125" style="1" customWidth="1"/>
    <col min="3332" max="3332" width="24.7109375" style="1" customWidth="1"/>
    <col min="3333" max="3333" width="11.42578125" style="1" customWidth="1"/>
    <col min="3334" max="3334" width="9.7109375" style="1" customWidth="1"/>
    <col min="3335" max="3335" width="7.42578125" style="1" customWidth="1"/>
    <col min="3336" max="3336" width="6.7109375" style="1" customWidth="1"/>
    <col min="3337" max="3338" width="5" style="1" customWidth="1"/>
    <col min="3339" max="3339" width="5.28515625" style="1" customWidth="1"/>
    <col min="3340" max="3340" width="7.28515625" style="1" customWidth="1"/>
    <col min="3341" max="3341" width="7.42578125" style="1" customWidth="1"/>
    <col min="3342" max="3342" width="6.7109375" style="1" customWidth="1"/>
    <col min="3343" max="3343" width="5.140625" style="1" customWidth="1"/>
    <col min="3344" max="3345" width="5" style="1" customWidth="1"/>
    <col min="3346" max="3346" width="7.140625" style="1" customWidth="1"/>
    <col min="3347" max="3347" width="6.7109375" style="1" customWidth="1"/>
    <col min="3348" max="3585" width="9.140625" style="1"/>
    <col min="3586" max="3586" width="6.85546875" style="1" customWidth="1"/>
    <col min="3587" max="3587" width="31.42578125" style="1" customWidth="1"/>
    <col min="3588" max="3588" width="24.7109375" style="1" customWidth="1"/>
    <col min="3589" max="3589" width="11.42578125" style="1" customWidth="1"/>
    <col min="3590" max="3590" width="9.7109375" style="1" customWidth="1"/>
    <col min="3591" max="3591" width="7.42578125" style="1" customWidth="1"/>
    <col min="3592" max="3592" width="6.7109375" style="1" customWidth="1"/>
    <col min="3593" max="3594" width="5" style="1" customWidth="1"/>
    <col min="3595" max="3595" width="5.28515625" style="1" customWidth="1"/>
    <col min="3596" max="3596" width="7.28515625" style="1" customWidth="1"/>
    <col min="3597" max="3597" width="7.42578125" style="1" customWidth="1"/>
    <col min="3598" max="3598" width="6.7109375" style="1" customWidth="1"/>
    <col min="3599" max="3599" width="5.140625" style="1" customWidth="1"/>
    <col min="3600" max="3601" width="5" style="1" customWidth="1"/>
    <col min="3602" max="3602" width="7.140625" style="1" customWidth="1"/>
    <col min="3603" max="3603" width="6.7109375" style="1" customWidth="1"/>
    <col min="3604" max="3841" width="9.140625" style="1"/>
    <col min="3842" max="3842" width="6.85546875" style="1" customWidth="1"/>
    <col min="3843" max="3843" width="31.42578125" style="1" customWidth="1"/>
    <col min="3844" max="3844" width="24.7109375" style="1" customWidth="1"/>
    <col min="3845" max="3845" width="11.42578125" style="1" customWidth="1"/>
    <col min="3846" max="3846" width="9.7109375" style="1" customWidth="1"/>
    <col min="3847" max="3847" width="7.42578125" style="1" customWidth="1"/>
    <col min="3848" max="3848" width="6.7109375" style="1" customWidth="1"/>
    <col min="3849" max="3850" width="5" style="1" customWidth="1"/>
    <col min="3851" max="3851" width="5.28515625" style="1" customWidth="1"/>
    <col min="3852" max="3852" width="7.28515625" style="1" customWidth="1"/>
    <col min="3853" max="3853" width="7.42578125" style="1" customWidth="1"/>
    <col min="3854" max="3854" width="6.7109375" style="1" customWidth="1"/>
    <col min="3855" max="3855" width="5.140625" style="1" customWidth="1"/>
    <col min="3856" max="3857" width="5" style="1" customWidth="1"/>
    <col min="3858" max="3858" width="7.140625" style="1" customWidth="1"/>
    <col min="3859" max="3859" width="6.7109375" style="1" customWidth="1"/>
    <col min="3860" max="4097" width="9.140625" style="1"/>
    <col min="4098" max="4098" width="6.85546875" style="1" customWidth="1"/>
    <col min="4099" max="4099" width="31.42578125" style="1" customWidth="1"/>
    <col min="4100" max="4100" width="24.7109375" style="1" customWidth="1"/>
    <col min="4101" max="4101" width="11.42578125" style="1" customWidth="1"/>
    <col min="4102" max="4102" width="9.7109375" style="1" customWidth="1"/>
    <col min="4103" max="4103" width="7.42578125" style="1" customWidth="1"/>
    <col min="4104" max="4104" width="6.7109375" style="1" customWidth="1"/>
    <col min="4105" max="4106" width="5" style="1" customWidth="1"/>
    <col min="4107" max="4107" width="5.28515625" style="1" customWidth="1"/>
    <col min="4108" max="4108" width="7.28515625" style="1" customWidth="1"/>
    <col min="4109" max="4109" width="7.42578125" style="1" customWidth="1"/>
    <col min="4110" max="4110" width="6.7109375" style="1" customWidth="1"/>
    <col min="4111" max="4111" width="5.140625" style="1" customWidth="1"/>
    <col min="4112" max="4113" width="5" style="1" customWidth="1"/>
    <col min="4114" max="4114" width="7.140625" style="1" customWidth="1"/>
    <col min="4115" max="4115" width="6.7109375" style="1" customWidth="1"/>
    <col min="4116" max="4353" width="9.140625" style="1"/>
    <col min="4354" max="4354" width="6.85546875" style="1" customWidth="1"/>
    <col min="4355" max="4355" width="31.42578125" style="1" customWidth="1"/>
    <col min="4356" max="4356" width="24.7109375" style="1" customWidth="1"/>
    <col min="4357" max="4357" width="11.42578125" style="1" customWidth="1"/>
    <col min="4358" max="4358" width="9.7109375" style="1" customWidth="1"/>
    <col min="4359" max="4359" width="7.42578125" style="1" customWidth="1"/>
    <col min="4360" max="4360" width="6.7109375" style="1" customWidth="1"/>
    <col min="4361" max="4362" width="5" style="1" customWidth="1"/>
    <col min="4363" max="4363" width="5.28515625" style="1" customWidth="1"/>
    <col min="4364" max="4364" width="7.28515625" style="1" customWidth="1"/>
    <col min="4365" max="4365" width="7.42578125" style="1" customWidth="1"/>
    <col min="4366" max="4366" width="6.7109375" style="1" customWidth="1"/>
    <col min="4367" max="4367" width="5.140625" style="1" customWidth="1"/>
    <col min="4368" max="4369" width="5" style="1" customWidth="1"/>
    <col min="4370" max="4370" width="7.140625" style="1" customWidth="1"/>
    <col min="4371" max="4371" width="6.7109375" style="1" customWidth="1"/>
    <col min="4372" max="4609" width="9.140625" style="1"/>
    <col min="4610" max="4610" width="6.85546875" style="1" customWidth="1"/>
    <col min="4611" max="4611" width="31.42578125" style="1" customWidth="1"/>
    <col min="4612" max="4612" width="24.7109375" style="1" customWidth="1"/>
    <col min="4613" max="4613" width="11.42578125" style="1" customWidth="1"/>
    <col min="4614" max="4614" width="9.7109375" style="1" customWidth="1"/>
    <col min="4615" max="4615" width="7.42578125" style="1" customWidth="1"/>
    <col min="4616" max="4616" width="6.7109375" style="1" customWidth="1"/>
    <col min="4617" max="4618" width="5" style="1" customWidth="1"/>
    <col min="4619" max="4619" width="5.28515625" style="1" customWidth="1"/>
    <col min="4620" max="4620" width="7.28515625" style="1" customWidth="1"/>
    <col min="4621" max="4621" width="7.42578125" style="1" customWidth="1"/>
    <col min="4622" max="4622" width="6.7109375" style="1" customWidth="1"/>
    <col min="4623" max="4623" width="5.140625" style="1" customWidth="1"/>
    <col min="4624" max="4625" width="5" style="1" customWidth="1"/>
    <col min="4626" max="4626" width="7.140625" style="1" customWidth="1"/>
    <col min="4627" max="4627" width="6.7109375" style="1" customWidth="1"/>
    <col min="4628" max="4865" width="9.140625" style="1"/>
    <col min="4866" max="4866" width="6.85546875" style="1" customWidth="1"/>
    <col min="4867" max="4867" width="31.42578125" style="1" customWidth="1"/>
    <col min="4868" max="4868" width="24.7109375" style="1" customWidth="1"/>
    <col min="4869" max="4869" width="11.42578125" style="1" customWidth="1"/>
    <col min="4870" max="4870" width="9.7109375" style="1" customWidth="1"/>
    <col min="4871" max="4871" width="7.42578125" style="1" customWidth="1"/>
    <col min="4872" max="4872" width="6.7109375" style="1" customWidth="1"/>
    <col min="4873" max="4874" width="5" style="1" customWidth="1"/>
    <col min="4875" max="4875" width="5.28515625" style="1" customWidth="1"/>
    <col min="4876" max="4876" width="7.28515625" style="1" customWidth="1"/>
    <col min="4877" max="4877" width="7.42578125" style="1" customWidth="1"/>
    <col min="4878" max="4878" width="6.7109375" style="1" customWidth="1"/>
    <col min="4879" max="4879" width="5.140625" style="1" customWidth="1"/>
    <col min="4880" max="4881" width="5" style="1" customWidth="1"/>
    <col min="4882" max="4882" width="7.140625" style="1" customWidth="1"/>
    <col min="4883" max="4883" width="6.7109375" style="1" customWidth="1"/>
    <col min="4884" max="5121" width="9.140625" style="1"/>
    <col min="5122" max="5122" width="6.85546875" style="1" customWidth="1"/>
    <col min="5123" max="5123" width="31.42578125" style="1" customWidth="1"/>
    <col min="5124" max="5124" width="24.7109375" style="1" customWidth="1"/>
    <col min="5125" max="5125" width="11.42578125" style="1" customWidth="1"/>
    <col min="5126" max="5126" width="9.7109375" style="1" customWidth="1"/>
    <col min="5127" max="5127" width="7.42578125" style="1" customWidth="1"/>
    <col min="5128" max="5128" width="6.7109375" style="1" customWidth="1"/>
    <col min="5129" max="5130" width="5" style="1" customWidth="1"/>
    <col min="5131" max="5131" width="5.28515625" style="1" customWidth="1"/>
    <col min="5132" max="5132" width="7.28515625" style="1" customWidth="1"/>
    <col min="5133" max="5133" width="7.42578125" style="1" customWidth="1"/>
    <col min="5134" max="5134" width="6.7109375" style="1" customWidth="1"/>
    <col min="5135" max="5135" width="5.140625" style="1" customWidth="1"/>
    <col min="5136" max="5137" width="5" style="1" customWidth="1"/>
    <col min="5138" max="5138" width="7.140625" style="1" customWidth="1"/>
    <col min="5139" max="5139" width="6.7109375" style="1" customWidth="1"/>
    <col min="5140" max="5377" width="9.140625" style="1"/>
    <col min="5378" max="5378" width="6.85546875" style="1" customWidth="1"/>
    <col min="5379" max="5379" width="31.42578125" style="1" customWidth="1"/>
    <col min="5380" max="5380" width="24.7109375" style="1" customWidth="1"/>
    <col min="5381" max="5381" width="11.42578125" style="1" customWidth="1"/>
    <col min="5382" max="5382" width="9.7109375" style="1" customWidth="1"/>
    <col min="5383" max="5383" width="7.42578125" style="1" customWidth="1"/>
    <col min="5384" max="5384" width="6.7109375" style="1" customWidth="1"/>
    <col min="5385" max="5386" width="5" style="1" customWidth="1"/>
    <col min="5387" max="5387" width="5.28515625" style="1" customWidth="1"/>
    <col min="5388" max="5388" width="7.28515625" style="1" customWidth="1"/>
    <col min="5389" max="5389" width="7.42578125" style="1" customWidth="1"/>
    <col min="5390" max="5390" width="6.7109375" style="1" customWidth="1"/>
    <col min="5391" max="5391" width="5.140625" style="1" customWidth="1"/>
    <col min="5392" max="5393" width="5" style="1" customWidth="1"/>
    <col min="5394" max="5394" width="7.140625" style="1" customWidth="1"/>
    <col min="5395" max="5395" width="6.7109375" style="1" customWidth="1"/>
    <col min="5396" max="5633" width="9.140625" style="1"/>
    <col min="5634" max="5634" width="6.85546875" style="1" customWidth="1"/>
    <col min="5635" max="5635" width="31.42578125" style="1" customWidth="1"/>
    <col min="5636" max="5636" width="24.7109375" style="1" customWidth="1"/>
    <col min="5637" max="5637" width="11.42578125" style="1" customWidth="1"/>
    <col min="5638" max="5638" width="9.7109375" style="1" customWidth="1"/>
    <col min="5639" max="5639" width="7.42578125" style="1" customWidth="1"/>
    <col min="5640" max="5640" width="6.7109375" style="1" customWidth="1"/>
    <col min="5641" max="5642" width="5" style="1" customWidth="1"/>
    <col min="5643" max="5643" width="5.28515625" style="1" customWidth="1"/>
    <col min="5644" max="5644" width="7.28515625" style="1" customWidth="1"/>
    <col min="5645" max="5645" width="7.42578125" style="1" customWidth="1"/>
    <col min="5646" max="5646" width="6.7109375" style="1" customWidth="1"/>
    <col min="5647" max="5647" width="5.140625" style="1" customWidth="1"/>
    <col min="5648" max="5649" width="5" style="1" customWidth="1"/>
    <col min="5650" max="5650" width="7.140625" style="1" customWidth="1"/>
    <col min="5651" max="5651" width="6.7109375" style="1" customWidth="1"/>
    <col min="5652" max="5889" width="9.140625" style="1"/>
    <col min="5890" max="5890" width="6.85546875" style="1" customWidth="1"/>
    <col min="5891" max="5891" width="31.42578125" style="1" customWidth="1"/>
    <col min="5892" max="5892" width="24.7109375" style="1" customWidth="1"/>
    <col min="5893" max="5893" width="11.42578125" style="1" customWidth="1"/>
    <col min="5894" max="5894" width="9.7109375" style="1" customWidth="1"/>
    <col min="5895" max="5895" width="7.42578125" style="1" customWidth="1"/>
    <col min="5896" max="5896" width="6.7109375" style="1" customWidth="1"/>
    <col min="5897" max="5898" width="5" style="1" customWidth="1"/>
    <col min="5899" max="5899" width="5.28515625" style="1" customWidth="1"/>
    <col min="5900" max="5900" width="7.28515625" style="1" customWidth="1"/>
    <col min="5901" max="5901" width="7.42578125" style="1" customWidth="1"/>
    <col min="5902" max="5902" width="6.7109375" style="1" customWidth="1"/>
    <col min="5903" max="5903" width="5.140625" style="1" customWidth="1"/>
    <col min="5904" max="5905" width="5" style="1" customWidth="1"/>
    <col min="5906" max="5906" width="7.140625" style="1" customWidth="1"/>
    <col min="5907" max="5907" width="6.7109375" style="1" customWidth="1"/>
    <col min="5908" max="6145" width="9.140625" style="1"/>
    <col min="6146" max="6146" width="6.85546875" style="1" customWidth="1"/>
    <col min="6147" max="6147" width="31.42578125" style="1" customWidth="1"/>
    <col min="6148" max="6148" width="24.7109375" style="1" customWidth="1"/>
    <col min="6149" max="6149" width="11.42578125" style="1" customWidth="1"/>
    <col min="6150" max="6150" width="9.7109375" style="1" customWidth="1"/>
    <col min="6151" max="6151" width="7.42578125" style="1" customWidth="1"/>
    <col min="6152" max="6152" width="6.7109375" style="1" customWidth="1"/>
    <col min="6153" max="6154" width="5" style="1" customWidth="1"/>
    <col min="6155" max="6155" width="5.28515625" style="1" customWidth="1"/>
    <col min="6156" max="6156" width="7.28515625" style="1" customWidth="1"/>
    <col min="6157" max="6157" width="7.42578125" style="1" customWidth="1"/>
    <col min="6158" max="6158" width="6.7109375" style="1" customWidth="1"/>
    <col min="6159" max="6159" width="5.140625" style="1" customWidth="1"/>
    <col min="6160" max="6161" width="5" style="1" customWidth="1"/>
    <col min="6162" max="6162" width="7.140625" style="1" customWidth="1"/>
    <col min="6163" max="6163" width="6.7109375" style="1" customWidth="1"/>
    <col min="6164" max="6401" width="9.140625" style="1"/>
    <col min="6402" max="6402" width="6.85546875" style="1" customWidth="1"/>
    <col min="6403" max="6403" width="31.42578125" style="1" customWidth="1"/>
    <col min="6404" max="6404" width="24.7109375" style="1" customWidth="1"/>
    <col min="6405" max="6405" width="11.42578125" style="1" customWidth="1"/>
    <col min="6406" max="6406" width="9.7109375" style="1" customWidth="1"/>
    <col min="6407" max="6407" width="7.42578125" style="1" customWidth="1"/>
    <col min="6408" max="6408" width="6.7109375" style="1" customWidth="1"/>
    <col min="6409" max="6410" width="5" style="1" customWidth="1"/>
    <col min="6411" max="6411" width="5.28515625" style="1" customWidth="1"/>
    <col min="6412" max="6412" width="7.28515625" style="1" customWidth="1"/>
    <col min="6413" max="6413" width="7.42578125" style="1" customWidth="1"/>
    <col min="6414" max="6414" width="6.7109375" style="1" customWidth="1"/>
    <col min="6415" max="6415" width="5.140625" style="1" customWidth="1"/>
    <col min="6416" max="6417" width="5" style="1" customWidth="1"/>
    <col min="6418" max="6418" width="7.140625" style="1" customWidth="1"/>
    <col min="6419" max="6419" width="6.7109375" style="1" customWidth="1"/>
    <col min="6420" max="6657" width="9.140625" style="1"/>
    <col min="6658" max="6658" width="6.85546875" style="1" customWidth="1"/>
    <col min="6659" max="6659" width="31.42578125" style="1" customWidth="1"/>
    <col min="6660" max="6660" width="24.7109375" style="1" customWidth="1"/>
    <col min="6661" max="6661" width="11.42578125" style="1" customWidth="1"/>
    <col min="6662" max="6662" width="9.7109375" style="1" customWidth="1"/>
    <col min="6663" max="6663" width="7.42578125" style="1" customWidth="1"/>
    <col min="6664" max="6664" width="6.7109375" style="1" customWidth="1"/>
    <col min="6665" max="6666" width="5" style="1" customWidth="1"/>
    <col min="6667" max="6667" width="5.28515625" style="1" customWidth="1"/>
    <col min="6668" max="6668" width="7.28515625" style="1" customWidth="1"/>
    <col min="6669" max="6669" width="7.42578125" style="1" customWidth="1"/>
    <col min="6670" max="6670" width="6.7109375" style="1" customWidth="1"/>
    <col min="6671" max="6671" width="5.140625" style="1" customWidth="1"/>
    <col min="6672" max="6673" width="5" style="1" customWidth="1"/>
    <col min="6674" max="6674" width="7.140625" style="1" customWidth="1"/>
    <col min="6675" max="6675" width="6.7109375" style="1" customWidth="1"/>
    <col min="6676" max="6913" width="9.140625" style="1"/>
    <col min="6914" max="6914" width="6.85546875" style="1" customWidth="1"/>
    <col min="6915" max="6915" width="31.42578125" style="1" customWidth="1"/>
    <col min="6916" max="6916" width="24.7109375" style="1" customWidth="1"/>
    <col min="6917" max="6917" width="11.42578125" style="1" customWidth="1"/>
    <col min="6918" max="6918" width="9.7109375" style="1" customWidth="1"/>
    <col min="6919" max="6919" width="7.42578125" style="1" customWidth="1"/>
    <col min="6920" max="6920" width="6.7109375" style="1" customWidth="1"/>
    <col min="6921" max="6922" width="5" style="1" customWidth="1"/>
    <col min="6923" max="6923" width="5.28515625" style="1" customWidth="1"/>
    <col min="6924" max="6924" width="7.28515625" style="1" customWidth="1"/>
    <col min="6925" max="6925" width="7.42578125" style="1" customWidth="1"/>
    <col min="6926" max="6926" width="6.7109375" style="1" customWidth="1"/>
    <col min="6927" max="6927" width="5.140625" style="1" customWidth="1"/>
    <col min="6928" max="6929" width="5" style="1" customWidth="1"/>
    <col min="6930" max="6930" width="7.140625" style="1" customWidth="1"/>
    <col min="6931" max="6931" width="6.7109375" style="1" customWidth="1"/>
    <col min="6932" max="7169" width="9.140625" style="1"/>
    <col min="7170" max="7170" width="6.85546875" style="1" customWidth="1"/>
    <col min="7171" max="7171" width="31.42578125" style="1" customWidth="1"/>
    <col min="7172" max="7172" width="24.7109375" style="1" customWidth="1"/>
    <col min="7173" max="7173" width="11.42578125" style="1" customWidth="1"/>
    <col min="7174" max="7174" width="9.7109375" style="1" customWidth="1"/>
    <col min="7175" max="7175" width="7.42578125" style="1" customWidth="1"/>
    <col min="7176" max="7176" width="6.7109375" style="1" customWidth="1"/>
    <col min="7177" max="7178" width="5" style="1" customWidth="1"/>
    <col min="7179" max="7179" width="5.28515625" style="1" customWidth="1"/>
    <col min="7180" max="7180" width="7.28515625" style="1" customWidth="1"/>
    <col min="7181" max="7181" width="7.42578125" style="1" customWidth="1"/>
    <col min="7182" max="7182" width="6.7109375" style="1" customWidth="1"/>
    <col min="7183" max="7183" width="5.140625" style="1" customWidth="1"/>
    <col min="7184" max="7185" width="5" style="1" customWidth="1"/>
    <col min="7186" max="7186" width="7.140625" style="1" customWidth="1"/>
    <col min="7187" max="7187" width="6.7109375" style="1" customWidth="1"/>
    <col min="7188" max="7425" width="9.140625" style="1"/>
    <col min="7426" max="7426" width="6.85546875" style="1" customWidth="1"/>
    <col min="7427" max="7427" width="31.42578125" style="1" customWidth="1"/>
    <col min="7428" max="7428" width="24.7109375" style="1" customWidth="1"/>
    <col min="7429" max="7429" width="11.42578125" style="1" customWidth="1"/>
    <col min="7430" max="7430" width="9.7109375" style="1" customWidth="1"/>
    <col min="7431" max="7431" width="7.42578125" style="1" customWidth="1"/>
    <col min="7432" max="7432" width="6.7109375" style="1" customWidth="1"/>
    <col min="7433" max="7434" width="5" style="1" customWidth="1"/>
    <col min="7435" max="7435" width="5.28515625" style="1" customWidth="1"/>
    <col min="7436" max="7436" width="7.28515625" style="1" customWidth="1"/>
    <col min="7437" max="7437" width="7.42578125" style="1" customWidth="1"/>
    <col min="7438" max="7438" width="6.7109375" style="1" customWidth="1"/>
    <col min="7439" max="7439" width="5.140625" style="1" customWidth="1"/>
    <col min="7440" max="7441" width="5" style="1" customWidth="1"/>
    <col min="7442" max="7442" width="7.140625" style="1" customWidth="1"/>
    <col min="7443" max="7443" width="6.7109375" style="1" customWidth="1"/>
    <col min="7444" max="7681" width="9.140625" style="1"/>
    <col min="7682" max="7682" width="6.85546875" style="1" customWidth="1"/>
    <col min="7683" max="7683" width="31.42578125" style="1" customWidth="1"/>
    <col min="7684" max="7684" width="24.7109375" style="1" customWidth="1"/>
    <col min="7685" max="7685" width="11.42578125" style="1" customWidth="1"/>
    <col min="7686" max="7686" width="9.7109375" style="1" customWidth="1"/>
    <col min="7687" max="7687" width="7.42578125" style="1" customWidth="1"/>
    <col min="7688" max="7688" width="6.7109375" style="1" customWidth="1"/>
    <col min="7689" max="7690" width="5" style="1" customWidth="1"/>
    <col min="7691" max="7691" width="5.28515625" style="1" customWidth="1"/>
    <col min="7692" max="7692" width="7.28515625" style="1" customWidth="1"/>
    <col min="7693" max="7693" width="7.42578125" style="1" customWidth="1"/>
    <col min="7694" max="7694" width="6.7109375" style="1" customWidth="1"/>
    <col min="7695" max="7695" width="5.140625" style="1" customWidth="1"/>
    <col min="7696" max="7697" width="5" style="1" customWidth="1"/>
    <col min="7698" max="7698" width="7.140625" style="1" customWidth="1"/>
    <col min="7699" max="7699" width="6.7109375" style="1" customWidth="1"/>
    <col min="7700" max="7937" width="9.140625" style="1"/>
    <col min="7938" max="7938" width="6.85546875" style="1" customWidth="1"/>
    <col min="7939" max="7939" width="31.42578125" style="1" customWidth="1"/>
    <col min="7940" max="7940" width="24.7109375" style="1" customWidth="1"/>
    <col min="7941" max="7941" width="11.42578125" style="1" customWidth="1"/>
    <col min="7942" max="7942" width="9.7109375" style="1" customWidth="1"/>
    <col min="7943" max="7943" width="7.42578125" style="1" customWidth="1"/>
    <col min="7944" max="7944" width="6.7109375" style="1" customWidth="1"/>
    <col min="7945" max="7946" width="5" style="1" customWidth="1"/>
    <col min="7947" max="7947" width="5.28515625" style="1" customWidth="1"/>
    <col min="7948" max="7948" width="7.28515625" style="1" customWidth="1"/>
    <col min="7949" max="7949" width="7.42578125" style="1" customWidth="1"/>
    <col min="7950" max="7950" width="6.7109375" style="1" customWidth="1"/>
    <col min="7951" max="7951" width="5.140625" style="1" customWidth="1"/>
    <col min="7952" max="7953" width="5" style="1" customWidth="1"/>
    <col min="7954" max="7954" width="7.140625" style="1" customWidth="1"/>
    <col min="7955" max="7955" width="6.7109375" style="1" customWidth="1"/>
    <col min="7956" max="8193" width="9.140625" style="1"/>
    <col min="8194" max="8194" width="6.85546875" style="1" customWidth="1"/>
    <col min="8195" max="8195" width="31.42578125" style="1" customWidth="1"/>
    <col min="8196" max="8196" width="24.7109375" style="1" customWidth="1"/>
    <col min="8197" max="8197" width="11.42578125" style="1" customWidth="1"/>
    <col min="8198" max="8198" width="9.7109375" style="1" customWidth="1"/>
    <col min="8199" max="8199" width="7.42578125" style="1" customWidth="1"/>
    <col min="8200" max="8200" width="6.7109375" style="1" customWidth="1"/>
    <col min="8201" max="8202" width="5" style="1" customWidth="1"/>
    <col min="8203" max="8203" width="5.28515625" style="1" customWidth="1"/>
    <col min="8204" max="8204" width="7.28515625" style="1" customWidth="1"/>
    <col min="8205" max="8205" width="7.42578125" style="1" customWidth="1"/>
    <col min="8206" max="8206" width="6.7109375" style="1" customWidth="1"/>
    <col min="8207" max="8207" width="5.140625" style="1" customWidth="1"/>
    <col min="8208" max="8209" width="5" style="1" customWidth="1"/>
    <col min="8210" max="8210" width="7.140625" style="1" customWidth="1"/>
    <col min="8211" max="8211" width="6.7109375" style="1" customWidth="1"/>
    <col min="8212" max="8449" width="9.140625" style="1"/>
    <col min="8450" max="8450" width="6.85546875" style="1" customWidth="1"/>
    <col min="8451" max="8451" width="31.42578125" style="1" customWidth="1"/>
    <col min="8452" max="8452" width="24.7109375" style="1" customWidth="1"/>
    <col min="8453" max="8453" width="11.42578125" style="1" customWidth="1"/>
    <col min="8454" max="8454" width="9.7109375" style="1" customWidth="1"/>
    <col min="8455" max="8455" width="7.42578125" style="1" customWidth="1"/>
    <col min="8456" max="8456" width="6.7109375" style="1" customWidth="1"/>
    <col min="8457" max="8458" width="5" style="1" customWidth="1"/>
    <col min="8459" max="8459" width="5.28515625" style="1" customWidth="1"/>
    <col min="8460" max="8460" width="7.28515625" style="1" customWidth="1"/>
    <col min="8461" max="8461" width="7.42578125" style="1" customWidth="1"/>
    <col min="8462" max="8462" width="6.7109375" style="1" customWidth="1"/>
    <col min="8463" max="8463" width="5.140625" style="1" customWidth="1"/>
    <col min="8464" max="8465" width="5" style="1" customWidth="1"/>
    <col min="8466" max="8466" width="7.140625" style="1" customWidth="1"/>
    <col min="8467" max="8467" width="6.7109375" style="1" customWidth="1"/>
    <col min="8468" max="8705" width="9.140625" style="1"/>
    <col min="8706" max="8706" width="6.85546875" style="1" customWidth="1"/>
    <col min="8707" max="8707" width="31.42578125" style="1" customWidth="1"/>
    <col min="8708" max="8708" width="24.7109375" style="1" customWidth="1"/>
    <col min="8709" max="8709" width="11.42578125" style="1" customWidth="1"/>
    <col min="8710" max="8710" width="9.7109375" style="1" customWidth="1"/>
    <col min="8711" max="8711" width="7.42578125" style="1" customWidth="1"/>
    <col min="8712" max="8712" width="6.7109375" style="1" customWidth="1"/>
    <col min="8713" max="8714" width="5" style="1" customWidth="1"/>
    <col min="8715" max="8715" width="5.28515625" style="1" customWidth="1"/>
    <col min="8716" max="8716" width="7.28515625" style="1" customWidth="1"/>
    <col min="8717" max="8717" width="7.42578125" style="1" customWidth="1"/>
    <col min="8718" max="8718" width="6.7109375" style="1" customWidth="1"/>
    <col min="8719" max="8719" width="5.140625" style="1" customWidth="1"/>
    <col min="8720" max="8721" width="5" style="1" customWidth="1"/>
    <col min="8722" max="8722" width="7.140625" style="1" customWidth="1"/>
    <col min="8723" max="8723" width="6.7109375" style="1" customWidth="1"/>
    <col min="8724" max="8961" width="9.140625" style="1"/>
    <col min="8962" max="8962" width="6.85546875" style="1" customWidth="1"/>
    <col min="8963" max="8963" width="31.42578125" style="1" customWidth="1"/>
    <col min="8964" max="8964" width="24.7109375" style="1" customWidth="1"/>
    <col min="8965" max="8965" width="11.42578125" style="1" customWidth="1"/>
    <col min="8966" max="8966" width="9.7109375" style="1" customWidth="1"/>
    <col min="8967" max="8967" width="7.42578125" style="1" customWidth="1"/>
    <col min="8968" max="8968" width="6.7109375" style="1" customWidth="1"/>
    <col min="8969" max="8970" width="5" style="1" customWidth="1"/>
    <col min="8971" max="8971" width="5.28515625" style="1" customWidth="1"/>
    <col min="8972" max="8972" width="7.28515625" style="1" customWidth="1"/>
    <col min="8973" max="8973" width="7.42578125" style="1" customWidth="1"/>
    <col min="8974" max="8974" width="6.7109375" style="1" customWidth="1"/>
    <col min="8975" max="8975" width="5.140625" style="1" customWidth="1"/>
    <col min="8976" max="8977" width="5" style="1" customWidth="1"/>
    <col min="8978" max="8978" width="7.140625" style="1" customWidth="1"/>
    <col min="8979" max="8979" width="6.7109375" style="1" customWidth="1"/>
    <col min="8980" max="9217" width="9.140625" style="1"/>
    <col min="9218" max="9218" width="6.85546875" style="1" customWidth="1"/>
    <col min="9219" max="9219" width="31.42578125" style="1" customWidth="1"/>
    <col min="9220" max="9220" width="24.7109375" style="1" customWidth="1"/>
    <col min="9221" max="9221" width="11.42578125" style="1" customWidth="1"/>
    <col min="9222" max="9222" width="9.7109375" style="1" customWidth="1"/>
    <col min="9223" max="9223" width="7.42578125" style="1" customWidth="1"/>
    <col min="9224" max="9224" width="6.7109375" style="1" customWidth="1"/>
    <col min="9225" max="9226" width="5" style="1" customWidth="1"/>
    <col min="9227" max="9227" width="5.28515625" style="1" customWidth="1"/>
    <col min="9228" max="9228" width="7.28515625" style="1" customWidth="1"/>
    <col min="9229" max="9229" width="7.42578125" style="1" customWidth="1"/>
    <col min="9230" max="9230" width="6.7109375" style="1" customWidth="1"/>
    <col min="9231" max="9231" width="5.140625" style="1" customWidth="1"/>
    <col min="9232" max="9233" width="5" style="1" customWidth="1"/>
    <col min="9234" max="9234" width="7.140625" style="1" customWidth="1"/>
    <col min="9235" max="9235" width="6.7109375" style="1" customWidth="1"/>
    <col min="9236" max="9473" width="9.140625" style="1"/>
    <col min="9474" max="9474" width="6.85546875" style="1" customWidth="1"/>
    <col min="9475" max="9475" width="31.42578125" style="1" customWidth="1"/>
    <col min="9476" max="9476" width="24.7109375" style="1" customWidth="1"/>
    <col min="9477" max="9477" width="11.42578125" style="1" customWidth="1"/>
    <col min="9478" max="9478" width="9.7109375" style="1" customWidth="1"/>
    <col min="9479" max="9479" width="7.42578125" style="1" customWidth="1"/>
    <col min="9480" max="9480" width="6.7109375" style="1" customWidth="1"/>
    <col min="9481" max="9482" width="5" style="1" customWidth="1"/>
    <col min="9483" max="9483" width="5.28515625" style="1" customWidth="1"/>
    <col min="9484" max="9484" width="7.28515625" style="1" customWidth="1"/>
    <col min="9485" max="9485" width="7.42578125" style="1" customWidth="1"/>
    <col min="9486" max="9486" width="6.7109375" style="1" customWidth="1"/>
    <col min="9487" max="9487" width="5.140625" style="1" customWidth="1"/>
    <col min="9488" max="9489" width="5" style="1" customWidth="1"/>
    <col min="9490" max="9490" width="7.140625" style="1" customWidth="1"/>
    <col min="9491" max="9491" width="6.7109375" style="1" customWidth="1"/>
    <col min="9492" max="9729" width="9.140625" style="1"/>
    <col min="9730" max="9730" width="6.85546875" style="1" customWidth="1"/>
    <col min="9731" max="9731" width="31.42578125" style="1" customWidth="1"/>
    <col min="9732" max="9732" width="24.7109375" style="1" customWidth="1"/>
    <col min="9733" max="9733" width="11.42578125" style="1" customWidth="1"/>
    <col min="9734" max="9734" width="9.7109375" style="1" customWidth="1"/>
    <col min="9735" max="9735" width="7.42578125" style="1" customWidth="1"/>
    <col min="9736" max="9736" width="6.7109375" style="1" customWidth="1"/>
    <col min="9737" max="9738" width="5" style="1" customWidth="1"/>
    <col min="9739" max="9739" width="5.28515625" style="1" customWidth="1"/>
    <col min="9740" max="9740" width="7.28515625" style="1" customWidth="1"/>
    <col min="9741" max="9741" width="7.42578125" style="1" customWidth="1"/>
    <col min="9742" max="9742" width="6.7109375" style="1" customWidth="1"/>
    <col min="9743" max="9743" width="5.140625" style="1" customWidth="1"/>
    <col min="9744" max="9745" width="5" style="1" customWidth="1"/>
    <col min="9746" max="9746" width="7.140625" style="1" customWidth="1"/>
    <col min="9747" max="9747" width="6.7109375" style="1" customWidth="1"/>
    <col min="9748" max="9985" width="9.140625" style="1"/>
    <col min="9986" max="9986" width="6.85546875" style="1" customWidth="1"/>
    <col min="9987" max="9987" width="31.42578125" style="1" customWidth="1"/>
    <col min="9988" max="9988" width="24.7109375" style="1" customWidth="1"/>
    <col min="9989" max="9989" width="11.42578125" style="1" customWidth="1"/>
    <col min="9990" max="9990" width="9.7109375" style="1" customWidth="1"/>
    <col min="9991" max="9991" width="7.42578125" style="1" customWidth="1"/>
    <col min="9992" max="9992" width="6.7109375" style="1" customWidth="1"/>
    <col min="9993" max="9994" width="5" style="1" customWidth="1"/>
    <col min="9995" max="9995" width="5.28515625" style="1" customWidth="1"/>
    <col min="9996" max="9996" width="7.28515625" style="1" customWidth="1"/>
    <col min="9997" max="9997" width="7.42578125" style="1" customWidth="1"/>
    <col min="9998" max="9998" width="6.7109375" style="1" customWidth="1"/>
    <col min="9999" max="9999" width="5.140625" style="1" customWidth="1"/>
    <col min="10000" max="10001" width="5" style="1" customWidth="1"/>
    <col min="10002" max="10002" width="7.140625" style="1" customWidth="1"/>
    <col min="10003" max="10003" width="6.7109375" style="1" customWidth="1"/>
    <col min="10004" max="10241" width="9.140625" style="1"/>
    <col min="10242" max="10242" width="6.85546875" style="1" customWidth="1"/>
    <col min="10243" max="10243" width="31.42578125" style="1" customWidth="1"/>
    <col min="10244" max="10244" width="24.7109375" style="1" customWidth="1"/>
    <col min="10245" max="10245" width="11.42578125" style="1" customWidth="1"/>
    <col min="10246" max="10246" width="9.7109375" style="1" customWidth="1"/>
    <col min="10247" max="10247" width="7.42578125" style="1" customWidth="1"/>
    <col min="10248" max="10248" width="6.7109375" style="1" customWidth="1"/>
    <col min="10249" max="10250" width="5" style="1" customWidth="1"/>
    <col min="10251" max="10251" width="5.28515625" style="1" customWidth="1"/>
    <col min="10252" max="10252" width="7.28515625" style="1" customWidth="1"/>
    <col min="10253" max="10253" width="7.42578125" style="1" customWidth="1"/>
    <col min="10254" max="10254" width="6.7109375" style="1" customWidth="1"/>
    <col min="10255" max="10255" width="5.140625" style="1" customWidth="1"/>
    <col min="10256" max="10257" width="5" style="1" customWidth="1"/>
    <col min="10258" max="10258" width="7.140625" style="1" customWidth="1"/>
    <col min="10259" max="10259" width="6.7109375" style="1" customWidth="1"/>
    <col min="10260" max="10497" width="9.140625" style="1"/>
    <col min="10498" max="10498" width="6.85546875" style="1" customWidth="1"/>
    <col min="10499" max="10499" width="31.42578125" style="1" customWidth="1"/>
    <col min="10500" max="10500" width="24.7109375" style="1" customWidth="1"/>
    <col min="10501" max="10501" width="11.42578125" style="1" customWidth="1"/>
    <col min="10502" max="10502" width="9.7109375" style="1" customWidth="1"/>
    <col min="10503" max="10503" width="7.42578125" style="1" customWidth="1"/>
    <col min="10504" max="10504" width="6.7109375" style="1" customWidth="1"/>
    <col min="10505" max="10506" width="5" style="1" customWidth="1"/>
    <col min="10507" max="10507" width="5.28515625" style="1" customWidth="1"/>
    <col min="10508" max="10508" width="7.28515625" style="1" customWidth="1"/>
    <col min="10509" max="10509" width="7.42578125" style="1" customWidth="1"/>
    <col min="10510" max="10510" width="6.7109375" style="1" customWidth="1"/>
    <col min="10511" max="10511" width="5.140625" style="1" customWidth="1"/>
    <col min="10512" max="10513" width="5" style="1" customWidth="1"/>
    <col min="10514" max="10514" width="7.140625" style="1" customWidth="1"/>
    <col min="10515" max="10515" width="6.7109375" style="1" customWidth="1"/>
    <col min="10516" max="10753" width="9.140625" style="1"/>
    <col min="10754" max="10754" width="6.85546875" style="1" customWidth="1"/>
    <col min="10755" max="10755" width="31.42578125" style="1" customWidth="1"/>
    <col min="10756" max="10756" width="24.7109375" style="1" customWidth="1"/>
    <col min="10757" max="10757" width="11.42578125" style="1" customWidth="1"/>
    <col min="10758" max="10758" width="9.7109375" style="1" customWidth="1"/>
    <col min="10759" max="10759" width="7.42578125" style="1" customWidth="1"/>
    <col min="10760" max="10760" width="6.7109375" style="1" customWidth="1"/>
    <col min="10761" max="10762" width="5" style="1" customWidth="1"/>
    <col min="10763" max="10763" width="5.28515625" style="1" customWidth="1"/>
    <col min="10764" max="10764" width="7.28515625" style="1" customWidth="1"/>
    <col min="10765" max="10765" width="7.42578125" style="1" customWidth="1"/>
    <col min="10766" max="10766" width="6.7109375" style="1" customWidth="1"/>
    <col min="10767" max="10767" width="5.140625" style="1" customWidth="1"/>
    <col min="10768" max="10769" width="5" style="1" customWidth="1"/>
    <col min="10770" max="10770" width="7.140625" style="1" customWidth="1"/>
    <col min="10771" max="10771" width="6.7109375" style="1" customWidth="1"/>
    <col min="10772" max="11009" width="9.140625" style="1"/>
    <col min="11010" max="11010" width="6.85546875" style="1" customWidth="1"/>
    <col min="11011" max="11011" width="31.42578125" style="1" customWidth="1"/>
    <col min="11012" max="11012" width="24.7109375" style="1" customWidth="1"/>
    <col min="11013" max="11013" width="11.42578125" style="1" customWidth="1"/>
    <col min="11014" max="11014" width="9.7109375" style="1" customWidth="1"/>
    <col min="11015" max="11015" width="7.42578125" style="1" customWidth="1"/>
    <col min="11016" max="11016" width="6.7109375" style="1" customWidth="1"/>
    <col min="11017" max="11018" width="5" style="1" customWidth="1"/>
    <col min="11019" max="11019" width="5.28515625" style="1" customWidth="1"/>
    <col min="11020" max="11020" width="7.28515625" style="1" customWidth="1"/>
    <col min="11021" max="11021" width="7.42578125" style="1" customWidth="1"/>
    <col min="11022" max="11022" width="6.7109375" style="1" customWidth="1"/>
    <col min="11023" max="11023" width="5.140625" style="1" customWidth="1"/>
    <col min="11024" max="11025" width="5" style="1" customWidth="1"/>
    <col min="11026" max="11026" width="7.140625" style="1" customWidth="1"/>
    <col min="11027" max="11027" width="6.7109375" style="1" customWidth="1"/>
    <col min="11028" max="11265" width="9.140625" style="1"/>
    <col min="11266" max="11266" width="6.85546875" style="1" customWidth="1"/>
    <col min="11267" max="11267" width="31.42578125" style="1" customWidth="1"/>
    <col min="11268" max="11268" width="24.7109375" style="1" customWidth="1"/>
    <col min="11269" max="11269" width="11.42578125" style="1" customWidth="1"/>
    <col min="11270" max="11270" width="9.7109375" style="1" customWidth="1"/>
    <col min="11271" max="11271" width="7.42578125" style="1" customWidth="1"/>
    <col min="11272" max="11272" width="6.7109375" style="1" customWidth="1"/>
    <col min="11273" max="11274" width="5" style="1" customWidth="1"/>
    <col min="11275" max="11275" width="5.28515625" style="1" customWidth="1"/>
    <col min="11276" max="11276" width="7.28515625" style="1" customWidth="1"/>
    <col min="11277" max="11277" width="7.42578125" style="1" customWidth="1"/>
    <col min="11278" max="11278" width="6.7109375" style="1" customWidth="1"/>
    <col min="11279" max="11279" width="5.140625" style="1" customWidth="1"/>
    <col min="11280" max="11281" width="5" style="1" customWidth="1"/>
    <col min="11282" max="11282" width="7.140625" style="1" customWidth="1"/>
    <col min="11283" max="11283" width="6.7109375" style="1" customWidth="1"/>
    <col min="11284" max="11521" width="9.140625" style="1"/>
    <col min="11522" max="11522" width="6.85546875" style="1" customWidth="1"/>
    <col min="11523" max="11523" width="31.42578125" style="1" customWidth="1"/>
    <col min="11524" max="11524" width="24.7109375" style="1" customWidth="1"/>
    <col min="11525" max="11525" width="11.42578125" style="1" customWidth="1"/>
    <col min="11526" max="11526" width="9.7109375" style="1" customWidth="1"/>
    <col min="11527" max="11527" width="7.42578125" style="1" customWidth="1"/>
    <col min="11528" max="11528" width="6.7109375" style="1" customWidth="1"/>
    <col min="11529" max="11530" width="5" style="1" customWidth="1"/>
    <col min="11531" max="11531" width="5.28515625" style="1" customWidth="1"/>
    <col min="11532" max="11532" width="7.28515625" style="1" customWidth="1"/>
    <col min="11533" max="11533" width="7.42578125" style="1" customWidth="1"/>
    <col min="11534" max="11534" width="6.7109375" style="1" customWidth="1"/>
    <col min="11535" max="11535" width="5.140625" style="1" customWidth="1"/>
    <col min="11536" max="11537" width="5" style="1" customWidth="1"/>
    <col min="11538" max="11538" width="7.140625" style="1" customWidth="1"/>
    <col min="11539" max="11539" width="6.7109375" style="1" customWidth="1"/>
    <col min="11540" max="11777" width="9.140625" style="1"/>
    <col min="11778" max="11778" width="6.85546875" style="1" customWidth="1"/>
    <col min="11779" max="11779" width="31.42578125" style="1" customWidth="1"/>
    <col min="11780" max="11780" width="24.7109375" style="1" customWidth="1"/>
    <col min="11781" max="11781" width="11.42578125" style="1" customWidth="1"/>
    <col min="11782" max="11782" width="9.7109375" style="1" customWidth="1"/>
    <col min="11783" max="11783" width="7.42578125" style="1" customWidth="1"/>
    <col min="11784" max="11784" width="6.7109375" style="1" customWidth="1"/>
    <col min="11785" max="11786" width="5" style="1" customWidth="1"/>
    <col min="11787" max="11787" width="5.28515625" style="1" customWidth="1"/>
    <col min="11788" max="11788" width="7.28515625" style="1" customWidth="1"/>
    <col min="11789" max="11789" width="7.42578125" style="1" customWidth="1"/>
    <col min="11790" max="11790" width="6.7109375" style="1" customWidth="1"/>
    <col min="11791" max="11791" width="5.140625" style="1" customWidth="1"/>
    <col min="11792" max="11793" width="5" style="1" customWidth="1"/>
    <col min="11794" max="11794" width="7.140625" style="1" customWidth="1"/>
    <col min="11795" max="11795" width="6.7109375" style="1" customWidth="1"/>
    <col min="11796" max="12033" width="9.140625" style="1"/>
    <col min="12034" max="12034" width="6.85546875" style="1" customWidth="1"/>
    <col min="12035" max="12035" width="31.42578125" style="1" customWidth="1"/>
    <col min="12036" max="12036" width="24.7109375" style="1" customWidth="1"/>
    <col min="12037" max="12037" width="11.42578125" style="1" customWidth="1"/>
    <col min="12038" max="12038" width="9.7109375" style="1" customWidth="1"/>
    <col min="12039" max="12039" width="7.42578125" style="1" customWidth="1"/>
    <col min="12040" max="12040" width="6.7109375" style="1" customWidth="1"/>
    <col min="12041" max="12042" width="5" style="1" customWidth="1"/>
    <col min="12043" max="12043" width="5.28515625" style="1" customWidth="1"/>
    <col min="12044" max="12044" width="7.28515625" style="1" customWidth="1"/>
    <col min="12045" max="12045" width="7.42578125" style="1" customWidth="1"/>
    <col min="12046" max="12046" width="6.7109375" style="1" customWidth="1"/>
    <col min="12047" max="12047" width="5.140625" style="1" customWidth="1"/>
    <col min="12048" max="12049" width="5" style="1" customWidth="1"/>
    <col min="12050" max="12050" width="7.140625" style="1" customWidth="1"/>
    <col min="12051" max="12051" width="6.7109375" style="1" customWidth="1"/>
    <col min="12052" max="12289" width="9.140625" style="1"/>
    <col min="12290" max="12290" width="6.85546875" style="1" customWidth="1"/>
    <col min="12291" max="12291" width="31.42578125" style="1" customWidth="1"/>
    <col min="12292" max="12292" width="24.7109375" style="1" customWidth="1"/>
    <col min="12293" max="12293" width="11.42578125" style="1" customWidth="1"/>
    <col min="12294" max="12294" width="9.7109375" style="1" customWidth="1"/>
    <col min="12295" max="12295" width="7.42578125" style="1" customWidth="1"/>
    <col min="12296" max="12296" width="6.7109375" style="1" customWidth="1"/>
    <col min="12297" max="12298" width="5" style="1" customWidth="1"/>
    <col min="12299" max="12299" width="5.28515625" style="1" customWidth="1"/>
    <col min="12300" max="12300" width="7.28515625" style="1" customWidth="1"/>
    <col min="12301" max="12301" width="7.42578125" style="1" customWidth="1"/>
    <col min="12302" max="12302" width="6.7109375" style="1" customWidth="1"/>
    <col min="12303" max="12303" width="5.140625" style="1" customWidth="1"/>
    <col min="12304" max="12305" width="5" style="1" customWidth="1"/>
    <col min="12306" max="12306" width="7.140625" style="1" customWidth="1"/>
    <col min="12307" max="12307" width="6.7109375" style="1" customWidth="1"/>
    <col min="12308" max="12545" width="9.140625" style="1"/>
    <col min="12546" max="12546" width="6.85546875" style="1" customWidth="1"/>
    <col min="12547" max="12547" width="31.42578125" style="1" customWidth="1"/>
    <col min="12548" max="12548" width="24.7109375" style="1" customWidth="1"/>
    <col min="12549" max="12549" width="11.42578125" style="1" customWidth="1"/>
    <col min="12550" max="12550" width="9.7109375" style="1" customWidth="1"/>
    <col min="12551" max="12551" width="7.42578125" style="1" customWidth="1"/>
    <col min="12552" max="12552" width="6.7109375" style="1" customWidth="1"/>
    <col min="12553" max="12554" width="5" style="1" customWidth="1"/>
    <col min="12555" max="12555" width="5.28515625" style="1" customWidth="1"/>
    <col min="12556" max="12556" width="7.28515625" style="1" customWidth="1"/>
    <col min="12557" max="12557" width="7.42578125" style="1" customWidth="1"/>
    <col min="12558" max="12558" width="6.7109375" style="1" customWidth="1"/>
    <col min="12559" max="12559" width="5.140625" style="1" customWidth="1"/>
    <col min="12560" max="12561" width="5" style="1" customWidth="1"/>
    <col min="12562" max="12562" width="7.140625" style="1" customWidth="1"/>
    <col min="12563" max="12563" width="6.7109375" style="1" customWidth="1"/>
    <col min="12564" max="12801" width="9.140625" style="1"/>
    <col min="12802" max="12802" width="6.85546875" style="1" customWidth="1"/>
    <col min="12803" max="12803" width="31.42578125" style="1" customWidth="1"/>
    <col min="12804" max="12804" width="24.7109375" style="1" customWidth="1"/>
    <col min="12805" max="12805" width="11.42578125" style="1" customWidth="1"/>
    <col min="12806" max="12806" width="9.7109375" style="1" customWidth="1"/>
    <col min="12807" max="12807" width="7.42578125" style="1" customWidth="1"/>
    <col min="12808" max="12808" width="6.7109375" style="1" customWidth="1"/>
    <col min="12809" max="12810" width="5" style="1" customWidth="1"/>
    <col min="12811" max="12811" width="5.28515625" style="1" customWidth="1"/>
    <col min="12812" max="12812" width="7.28515625" style="1" customWidth="1"/>
    <col min="12813" max="12813" width="7.42578125" style="1" customWidth="1"/>
    <col min="12814" max="12814" width="6.7109375" style="1" customWidth="1"/>
    <col min="12815" max="12815" width="5.140625" style="1" customWidth="1"/>
    <col min="12816" max="12817" width="5" style="1" customWidth="1"/>
    <col min="12818" max="12818" width="7.140625" style="1" customWidth="1"/>
    <col min="12819" max="12819" width="6.7109375" style="1" customWidth="1"/>
    <col min="12820" max="13057" width="9.140625" style="1"/>
    <col min="13058" max="13058" width="6.85546875" style="1" customWidth="1"/>
    <col min="13059" max="13059" width="31.42578125" style="1" customWidth="1"/>
    <col min="13060" max="13060" width="24.7109375" style="1" customWidth="1"/>
    <col min="13061" max="13061" width="11.42578125" style="1" customWidth="1"/>
    <col min="13062" max="13062" width="9.7109375" style="1" customWidth="1"/>
    <col min="13063" max="13063" width="7.42578125" style="1" customWidth="1"/>
    <col min="13064" max="13064" width="6.7109375" style="1" customWidth="1"/>
    <col min="13065" max="13066" width="5" style="1" customWidth="1"/>
    <col min="13067" max="13067" width="5.28515625" style="1" customWidth="1"/>
    <col min="13068" max="13068" width="7.28515625" style="1" customWidth="1"/>
    <col min="13069" max="13069" width="7.42578125" style="1" customWidth="1"/>
    <col min="13070" max="13070" width="6.7109375" style="1" customWidth="1"/>
    <col min="13071" max="13071" width="5.140625" style="1" customWidth="1"/>
    <col min="13072" max="13073" width="5" style="1" customWidth="1"/>
    <col min="13074" max="13074" width="7.140625" style="1" customWidth="1"/>
    <col min="13075" max="13075" width="6.7109375" style="1" customWidth="1"/>
    <col min="13076" max="13313" width="9.140625" style="1"/>
    <col min="13314" max="13314" width="6.85546875" style="1" customWidth="1"/>
    <col min="13315" max="13315" width="31.42578125" style="1" customWidth="1"/>
    <col min="13316" max="13316" width="24.7109375" style="1" customWidth="1"/>
    <col min="13317" max="13317" width="11.42578125" style="1" customWidth="1"/>
    <col min="13318" max="13318" width="9.7109375" style="1" customWidth="1"/>
    <col min="13319" max="13319" width="7.42578125" style="1" customWidth="1"/>
    <col min="13320" max="13320" width="6.7109375" style="1" customWidth="1"/>
    <col min="13321" max="13322" width="5" style="1" customWidth="1"/>
    <col min="13323" max="13323" width="5.28515625" style="1" customWidth="1"/>
    <col min="13324" max="13324" width="7.28515625" style="1" customWidth="1"/>
    <col min="13325" max="13325" width="7.42578125" style="1" customWidth="1"/>
    <col min="13326" max="13326" width="6.7109375" style="1" customWidth="1"/>
    <col min="13327" max="13327" width="5.140625" style="1" customWidth="1"/>
    <col min="13328" max="13329" width="5" style="1" customWidth="1"/>
    <col min="13330" max="13330" width="7.140625" style="1" customWidth="1"/>
    <col min="13331" max="13331" width="6.7109375" style="1" customWidth="1"/>
    <col min="13332" max="13569" width="9.140625" style="1"/>
    <col min="13570" max="13570" width="6.85546875" style="1" customWidth="1"/>
    <col min="13571" max="13571" width="31.42578125" style="1" customWidth="1"/>
    <col min="13572" max="13572" width="24.7109375" style="1" customWidth="1"/>
    <col min="13573" max="13573" width="11.42578125" style="1" customWidth="1"/>
    <col min="13574" max="13574" width="9.7109375" style="1" customWidth="1"/>
    <col min="13575" max="13575" width="7.42578125" style="1" customWidth="1"/>
    <col min="13576" max="13576" width="6.7109375" style="1" customWidth="1"/>
    <col min="13577" max="13578" width="5" style="1" customWidth="1"/>
    <col min="13579" max="13579" width="5.28515625" style="1" customWidth="1"/>
    <col min="13580" max="13580" width="7.28515625" style="1" customWidth="1"/>
    <col min="13581" max="13581" width="7.42578125" style="1" customWidth="1"/>
    <col min="13582" max="13582" width="6.7109375" style="1" customWidth="1"/>
    <col min="13583" max="13583" width="5.140625" style="1" customWidth="1"/>
    <col min="13584" max="13585" width="5" style="1" customWidth="1"/>
    <col min="13586" max="13586" width="7.140625" style="1" customWidth="1"/>
    <col min="13587" max="13587" width="6.7109375" style="1" customWidth="1"/>
    <col min="13588" max="13825" width="9.140625" style="1"/>
    <col min="13826" max="13826" width="6.85546875" style="1" customWidth="1"/>
    <col min="13827" max="13827" width="31.42578125" style="1" customWidth="1"/>
    <col min="13828" max="13828" width="24.7109375" style="1" customWidth="1"/>
    <col min="13829" max="13829" width="11.42578125" style="1" customWidth="1"/>
    <col min="13830" max="13830" width="9.7109375" style="1" customWidth="1"/>
    <col min="13831" max="13831" width="7.42578125" style="1" customWidth="1"/>
    <col min="13832" max="13832" width="6.7109375" style="1" customWidth="1"/>
    <col min="13833" max="13834" width="5" style="1" customWidth="1"/>
    <col min="13835" max="13835" width="5.28515625" style="1" customWidth="1"/>
    <col min="13836" max="13836" width="7.28515625" style="1" customWidth="1"/>
    <col min="13837" max="13837" width="7.42578125" style="1" customWidth="1"/>
    <col min="13838" max="13838" width="6.7109375" style="1" customWidth="1"/>
    <col min="13839" max="13839" width="5.140625" style="1" customWidth="1"/>
    <col min="13840" max="13841" width="5" style="1" customWidth="1"/>
    <col min="13842" max="13842" width="7.140625" style="1" customWidth="1"/>
    <col min="13843" max="13843" width="6.7109375" style="1" customWidth="1"/>
    <col min="13844" max="14081" width="9.140625" style="1"/>
    <col min="14082" max="14082" width="6.85546875" style="1" customWidth="1"/>
    <col min="14083" max="14083" width="31.42578125" style="1" customWidth="1"/>
    <col min="14084" max="14084" width="24.7109375" style="1" customWidth="1"/>
    <col min="14085" max="14085" width="11.42578125" style="1" customWidth="1"/>
    <col min="14086" max="14086" width="9.7109375" style="1" customWidth="1"/>
    <col min="14087" max="14087" width="7.42578125" style="1" customWidth="1"/>
    <col min="14088" max="14088" width="6.7109375" style="1" customWidth="1"/>
    <col min="14089" max="14090" width="5" style="1" customWidth="1"/>
    <col min="14091" max="14091" width="5.28515625" style="1" customWidth="1"/>
    <col min="14092" max="14092" width="7.28515625" style="1" customWidth="1"/>
    <col min="14093" max="14093" width="7.42578125" style="1" customWidth="1"/>
    <col min="14094" max="14094" width="6.7109375" style="1" customWidth="1"/>
    <col min="14095" max="14095" width="5.140625" style="1" customWidth="1"/>
    <col min="14096" max="14097" width="5" style="1" customWidth="1"/>
    <col min="14098" max="14098" width="7.140625" style="1" customWidth="1"/>
    <col min="14099" max="14099" width="6.7109375" style="1" customWidth="1"/>
    <col min="14100" max="14337" width="9.140625" style="1"/>
    <col min="14338" max="14338" width="6.85546875" style="1" customWidth="1"/>
    <col min="14339" max="14339" width="31.42578125" style="1" customWidth="1"/>
    <col min="14340" max="14340" width="24.7109375" style="1" customWidth="1"/>
    <col min="14341" max="14341" width="11.42578125" style="1" customWidth="1"/>
    <col min="14342" max="14342" width="9.7109375" style="1" customWidth="1"/>
    <col min="14343" max="14343" width="7.42578125" style="1" customWidth="1"/>
    <col min="14344" max="14344" width="6.7109375" style="1" customWidth="1"/>
    <col min="14345" max="14346" width="5" style="1" customWidth="1"/>
    <col min="14347" max="14347" width="5.28515625" style="1" customWidth="1"/>
    <col min="14348" max="14348" width="7.28515625" style="1" customWidth="1"/>
    <col min="14349" max="14349" width="7.42578125" style="1" customWidth="1"/>
    <col min="14350" max="14350" width="6.7109375" style="1" customWidth="1"/>
    <col min="14351" max="14351" width="5.140625" style="1" customWidth="1"/>
    <col min="14352" max="14353" width="5" style="1" customWidth="1"/>
    <col min="14354" max="14354" width="7.140625" style="1" customWidth="1"/>
    <col min="14355" max="14355" width="6.7109375" style="1" customWidth="1"/>
    <col min="14356" max="14593" width="9.140625" style="1"/>
    <col min="14594" max="14594" width="6.85546875" style="1" customWidth="1"/>
    <col min="14595" max="14595" width="31.42578125" style="1" customWidth="1"/>
    <col min="14596" max="14596" width="24.7109375" style="1" customWidth="1"/>
    <col min="14597" max="14597" width="11.42578125" style="1" customWidth="1"/>
    <col min="14598" max="14598" width="9.7109375" style="1" customWidth="1"/>
    <col min="14599" max="14599" width="7.42578125" style="1" customWidth="1"/>
    <col min="14600" max="14600" width="6.7109375" style="1" customWidth="1"/>
    <col min="14601" max="14602" width="5" style="1" customWidth="1"/>
    <col min="14603" max="14603" width="5.28515625" style="1" customWidth="1"/>
    <col min="14604" max="14604" width="7.28515625" style="1" customWidth="1"/>
    <col min="14605" max="14605" width="7.42578125" style="1" customWidth="1"/>
    <col min="14606" max="14606" width="6.7109375" style="1" customWidth="1"/>
    <col min="14607" max="14607" width="5.140625" style="1" customWidth="1"/>
    <col min="14608" max="14609" width="5" style="1" customWidth="1"/>
    <col min="14610" max="14610" width="7.140625" style="1" customWidth="1"/>
    <col min="14611" max="14611" width="6.7109375" style="1" customWidth="1"/>
    <col min="14612" max="14849" width="9.140625" style="1"/>
    <col min="14850" max="14850" width="6.85546875" style="1" customWidth="1"/>
    <col min="14851" max="14851" width="31.42578125" style="1" customWidth="1"/>
    <col min="14852" max="14852" width="24.7109375" style="1" customWidth="1"/>
    <col min="14853" max="14853" width="11.42578125" style="1" customWidth="1"/>
    <col min="14854" max="14854" width="9.7109375" style="1" customWidth="1"/>
    <col min="14855" max="14855" width="7.42578125" style="1" customWidth="1"/>
    <col min="14856" max="14856" width="6.7109375" style="1" customWidth="1"/>
    <col min="14857" max="14858" width="5" style="1" customWidth="1"/>
    <col min="14859" max="14859" width="5.28515625" style="1" customWidth="1"/>
    <col min="14860" max="14860" width="7.28515625" style="1" customWidth="1"/>
    <col min="14861" max="14861" width="7.42578125" style="1" customWidth="1"/>
    <col min="14862" max="14862" width="6.7109375" style="1" customWidth="1"/>
    <col min="14863" max="14863" width="5.140625" style="1" customWidth="1"/>
    <col min="14864" max="14865" width="5" style="1" customWidth="1"/>
    <col min="14866" max="14866" width="7.140625" style="1" customWidth="1"/>
    <col min="14867" max="14867" width="6.7109375" style="1" customWidth="1"/>
    <col min="14868" max="15105" width="9.140625" style="1"/>
    <col min="15106" max="15106" width="6.85546875" style="1" customWidth="1"/>
    <col min="15107" max="15107" width="31.42578125" style="1" customWidth="1"/>
    <col min="15108" max="15108" width="24.7109375" style="1" customWidth="1"/>
    <col min="15109" max="15109" width="11.42578125" style="1" customWidth="1"/>
    <col min="15110" max="15110" width="9.7109375" style="1" customWidth="1"/>
    <col min="15111" max="15111" width="7.42578125" style="1" customWidth="1"/>
    <col min="15112" max="15112" width="6.7109375" style="1" customWidth="1"/>
    <col min="15113" max="15114" width="5" style="1" customWidth="1"/>
    <col min="15115" max="15115" width="5.28515625" style="1" customWidth="1"/>
    <col min="15116" max="15116" width="7.28515625" style="1" customWidth="1"/>
    <col min="15117" max="15117" width="7.42578125" style="1" customWidth="1"/>
    <col min="15118" max="15118" width="6.7109375" style="1" customWidth="1"/>
    <col min="15119" max="15119" width="5.140625" style="1" customWidth="1"/>
    <col min="15120" max="15121" width="5" style="1" customWidth="1"/>
    <col min="15122" max="15122" width="7.140625" style="1" customWidth="1"/>
    <col min="15123" max="15123" width="6.7109375" style="1" customWidth="1"/>
    <col min="15124" max="15361" width="9.140625" style="1"/>
    <col min="15362" max="15362" width="6.85546875" style="1" customWidth="1"/>
    <col min="15363" max="15363" width="31.42578125" style="1" customWidth="1"/>
    <col min="15364" max="15364" width="24.7109375" style="1" customWidth="1"/>
    <col min="15365" max="15365" width="11.42578125" style="1" customWidth="1"/>
    <col min="15366" max="15366" width="9.7109375" style="1" customWidth="1"/>
    <col min="15367" max="15367" width="7.42578125" style="1" customWidth="1"/>
    <col min="15368" max="15368" width="6.7109375" style="1" customWidth="1"/>
    <col min="15369" max="15370" width="5" style="1" customWidth="1"/>
    <col min="15371" max="15371" width="5.28515625" style="1" customWidth="1"/>
    <col min="15372" max="15372" width="7.28515625" style="1" customWidth="1"/>
    <col min="15373" max="15373" width="7.42578125" style="1" customWidth="1"/>
    <col min="15374" max="15374" width="6.7109375" style="1" customWidth="1"/>
    <col min="15375" max="15375" width="5.140625" style="1" customWidth="1"/>
    <col min="15376" max="15377" width="5" style="1" customWidth="1"/>
    <col min="15378" max="15378" width="7.140625" style="1" customWidth="1"/>
    <col min="15379" max="15379" width="6.7109375" style="1" customWidth="1"/>
    <col min="15380" max="15617" width="9.140625" style="1"/>
    <col min="15618" max="15618" width="6.85546875" style="1" customWidth="1"/>
    <col min="15619" max="15619" width="31.42578125" style="1" customWidth="1"/>
    <col min="15620" max="15620" width="24.7109375" style="1" customWidth="1"/>
    <col min="15621" max="15621" width="11.42578125" style="1" customWidth="1"/>
    <col min="15622" max="15622" width="9.7109375" style="1" customWidth="1"/>
    <col min="15623" max="15623" width="7.42578125" style="1" customWidth="1"/>
    <col min="15624" max="15624" width="6.7109375" style="1" customWidth="1"/>
    <col min="15625" max="15626" width="5" style="1" customWidth="1"/>
    <col min="15627" max="15627" width="5.28515625" style="1" customWidth="1"/>
    <col min="15628" max="15628" width="7.28515625" style="1" customWidth="1"/>
    <col min="15629" max="15629" width="7.42578125" style="1" customWidth="1"/>
    <col min="15630" max="15630" width="6.7109375" style="1" customWidth="1"/>
    <col min="15631" max="15631" width="5.140625" style="1" customWidth="1"/>
    <col min="15632" max="15633" width="5" style="1" customWidth="1"/>
    <col min="15634" max="15634" width="7.140625" style="1" customWidth="1"/>
    <col min="15635" max="15635" width="6.7109375" style="1" customWidth="1"/>
    <col min="15636" max="15873" width="9.140625" style="1"/>
    <col min="15874" max="15874" width="6.85546875" style="1" customWidth="1"/>
    <col min="15875" max="15875" width="31.42578125" style="1" customWidth="1"/>
    <col min="15876" max="15876" width="24.7109375" style="1" customWidth="1"/>
    <col min="15877" max="15877" width="11.42578125" style="1" customWidth="1"/>
    <col min="15878" max="15878" width="9.7109375" style="1" customWidth="1"/>
    <col min="15879" max="15879" width="7.42578125" style="1" customWidth="1"/>
    <col min="15880" max="15880" width="6.7109375" style="1" customWidth="1"/>
    <col min="15881" max="15882" width="5" style="1" customWidth="1"/>
    <col min="15883" max="15883" width="5.28515625" style="1" customWidth="1"/>
    <col min="15884" max="15884" width="7.28515625" style="1" customWidth="1"/>
    <col min="15885" max="15885" width="7.42578125" style="1" customWidth="1"/>
    <col min="15886" max="15886" width="6.7109375" style="1" customWidth="1"/>
    <col min="15887" max="15887" width="5.140625" style="1" customWidth="1"/>
    <col min="15888" max="15889" width="5" style="1" customWidth="1"/>
    <col min="15890" max="15890" width="7.140625" style="1" customWidth="1"/>
    <col min="15891" max="15891" width="6.7109375" style="1" customWidth="1"/>
    <col min="15892" max="16129" width="9.140625" style="1"/>
    <col min="16130" max="16130" width="6.85546875" style="1" customWidth="1"/>
    <col min="16131" max="16131" width="31.42578125" style="1" customWidth="1"/>
    <col min="16132" max="16132" width="24.7109375" style="1" customWidth="1"/>
    <col min="16133" max="16133" width="11.42578125" style="1" customWidth="1"/>
    <col min="16134" max="16134" width="9.7109375" style="1" customWidth="1"/>
    <col min="16135" max="16135" width="7.42578125" style="1" customWidth="1"/>
    <col min="16136" max="16136" width="6.7109375" style="1" customWidth="1"/>
    <col min="16137" max="16138" width="5" style="1" customWidth="1"/>
    <col min="16139" max="16139" width="5.28515625" style="1" customWidth="1"/>
    <col min="16140" max="16140" width="7.28515625" style="1" customWidth="1"/>
    <col min="16141" max="16141" width="7.42578125" style="1" customWidth="1"/>
    <col min="16142" max="16142" width="6.7109375" style="1" customWidth="1"/>
    <col min="16143" max="16143" width="5.140625" style="1" customWidth="1"/>
    <col min="16144" max="16145" width="5" style="1" customWidth="1"/>
    <col min="16146" max="16146" width="7.140625" style="1" customWidth="1"/>
    <col min="16147" max="16147" width="6.7109375" style="1" customWidth="1"/>
    <col min="16148" max="16384" width="9.140625" style="1"/>
  </cols>
  <sheetData>
    <row r="1" spans="1:25" ht="15.75" x14ac:dyDescent="0.25">
      <c r="A1" s="2" t="s">
        <v>23</v>
      </c>
      <c r="C1" s="3"/>
      <c r="G1" s="4"/>
      <c r="H1" s="5"/>
      <c r="I1" s="5"/>
      <c r="J1" s="5"/>
      <c r="K1" s="5"/>
      <c r="L1" s="5"/>
      <c r="M1" s="5"/>
      <c r="N1" s="5"/>
      <c r="O1" s="5"/>
      <c r="P1" s="5"/>
      <c r="Q1" s="6"/>
    </row>
    <row r="2" spans="1:25" ht="16.5" thickBot="1" x14ac:dyDescent="0.3">
      <c r="A2" s="7"/>
      <c r="B2" s="7"/>
      <c r="C2" s="7"/>
      <c r="D2" s="7"/>
      <c r="E2" s="7"/>
      <c r="F2" s="7"/>
      <c r="G2" s="8"/>
      <c r="H2" s="9" t="s">
        <v>1</v>
      </c>
      <c r="I2" s="7"/>
      <c r="J2" s="7"/>
      <c r="K2" s="7"/>
      <c r="L2" s="7"/>
      <c r="M2" s="48" t="s">
        <v>0</v>
      </c>
      <c r="N2" s="7"/>
      <c r="O2" s="7"/>
      <c r="P2" s="7"/>
      <c r="Q2" s="10"/>
      <c r="R2" s="7"/>
    </row>
    <row r="3" spans="1:25" ht="15.75" thickBot="1" x14ac:dyDescent="0.3">
      <c r="B3" s="12" t="s">
        <v>2</v>
      </c>
      <c r="C3" s="13">
        <v>30</v>
      </c>
      <c r="D3" s="7"/>
      <c r="E3" s="7"/>
      <c r="F3" s="7"/>
      <c r="G3" s="11"/>
      <c r="H3" s="7"/>
      <c r="I3" s="7"/>
      <c r="J3" s="7"/>
      <c r="K3" s="7"/>
      <c r="L3" s="7"/>
      <c r="M3" s="7"/>
      <c r="N3" s="7"/>
      <c r="O3" s="7"/>
      <c r="P3" s="7"/>
      <c r="Q3" s="10"/>
      <c r="R3" s="7"/>
    </row>
    <row r="4" spans="1:25" ht="15.75" x14ac:dyDescent="0.25">
      <c r="B4" s="4" t="s">
        <v>3</v>
      </c>
      <c r="C4" s="14">
        <v>3</v>
      </c>
      <c r="G4" s="11"/>
      <c r="H4" s="9" t="s">
        <v>4</v>
      </c>
      <c r="I4" s="7"/>
      <c r="J4" s="144">
        <f>'HS50'!J4:L4</f>
        <v>43701</v>
      </c>
      <c r="K4" s="144"/>
      <c r="L4" s="144"/>
      <c r="M4" s="145" t="s">
        <v>24</v>
      </c>
      <c r="N4" s="145"/>
      <c r="O4" s="145"/>
      <c r="P4" s="146">
        <f>SUM(G9:G35)+SUM(M9:M35)</f>
        <v>214.5</v>
      </c>
      <c r="Q4" s="147"/>
    </row>
    <row r="5" spans="1:25" ht="15.75" thickBot="1" x14ac:dyDescent="0.3">
      <c r="B5" s="15" t="s">
        <v>5</v>
      </c>
      <c r="C5" s="16"/>
      <c r="G5" s="15"/>
      <c r="H5" s="17"/>
      <c r="I5" s="17"/>
      <c r="J5" s="17"/>
      <c r="K5" s="17"/>
      <c r="L5" s="17"/>
      <c r="M5" s="17"/>
      <c r="N5" s="17"/>
      <c r="O5" s="17"/>
      <c r="P5" s="17"/>
      <c r="Q5" s="16"/>
    </row>
    <row r="6" spans="1:25" ht="9" customHeight="1" thickBot="1" x14ac:dyDescent="0.3"/>
    <row r="7" spans="1:25" ht="15.75" thickBot="1" x14ac:dyDescent="0.3">
      <c r="A7" s="18"/>
      <c r="B7" s="19"/>
      <c r="C7" s="19"/>
      <c r="D7" s="20"/>
      <c r="E7" s="18"/>
      <c r="F7" s="80" t="s">
        <v>38</v>
      </c>
      <c r="G7" s="60"/>
      <c r="H7" s="60" t="s">
        <v>6</v>
      </c>
      <c r="I7" s="60"/>
      <c r="J7" s="60"/>
      <c r="K7" s="61"/>
      <c r="L7" s="21" t="s">
        <v>7</v>
      </c>
      <c r="M7" s="22"/>
      <c r="N7" s="22" t="s">
        <v>8</v>
      </c>
      <c r="O7" s="22"/>
      <c r="P7" s="22"/>
      <c r="Q7" s="22"/>
      <c r="R7" s="21" t="s">
        <v>7</v>
      </c>
      <c r="S7" s="23" t="s">
        <v>9</v>
      </c>
    </row>
    <row r="8" spans="1:25" ht="15.75" thickBot="1" x14ac:dyDescent="0.3">
      <c r="A8" s="24" t="s">
        <v>10</v>
      </c>
      <c r="B8" s="25" t="s">
        <v>11</v>
      </c>
      <c r="C8" s="25" t="s">
        <v>12</v>
      </c>
      <c r="D8" s="26" t="s">
        <v>13</v>
      </c>
      <c r="E8" s="15" t="s">
        <v>14</v>
      </c>
      <c r="F8" s="51" t="s">
        <v>15</v>
      </c>
      <c r="G8" s="55" t="s">
        <v>15</v>
      </c>
      <c r="H8" s="56" t="s">
        <v>16</v>
      </c>
      <c r="I8" s="57" t="s">
        <v>17</v>
      </c>
      <c r="J8" s="57" t="s">
        <v>18</v>
      </c>
      <c r="K8" s="58" t="s">
        <v>19</v>
      </c>
      <c r="L8" s="29" t="s">
        <v>20</v>
      </c>
      <c r="M8" s="30" t="s">
        <v>15</v>
      </c>
      <c r="N8" s="27" t="s">
        <v>16</v>
      </c>
      <c r="O8" s="28" t="s">
        <v>17</v>
      </c>
      <c r="P8" s="28" t="s">
        <v>18</v>
      </c>
      <c r="Q8" s="31" t="s">
        <v>19</v>
      </c>
      <c r="R8" s="29" t="s">
        <v>21</v>
      </c>
      <c r="S8" s="32" t="s">
        <v>22</v>
      </c>
      <c r="T8" s="1" t="s">
        <v>29</v>
      </c>
      <c r="U8" s="62"/>
      <c r="V8"/>
      <c r="W8"/>
      <c r="X8"/>
      <c r="Y8"/>
    </row>
    <row r="9" spans="1:25" ht="32.25" customHeight="1" thickBot="1" x14ac:dyDescent="0.3">
      <c r="A9" s="40">
        <v>35</v>
      </c>
      <c r="B9" s="41" t="s">
        <v>57</v>
      </c>
      <c r="C9" s="42" t="s">
        <v>58</v>
      </c>
      <c r="D9" s="43">
        <v>11</v>
      </c>
      <c r="E9" s="52">
        <f t="shared" ref="E9:E15" si="0">$C$3</f>
        <v>30</v>
      </c>
      <c r="F9" s="81">
        <v>16</v>
      </c>
      <c r="G9" s="126">
        <v>19</v>
      </c>
      <c r="H9" s="49">
        <f>IF(G9="",0,G9*$C$4-$C$3*$C$4+60)</f>
        <v>27</v>
      </c>
      <c r="I9" s="125">
        <v>12</v>
      </c>
      <c r="J9" s="45"/>
      <c r="K9" s="46"/>
      <c r="L9" s="39">
        <f>IF(G9="",0,H9+I9*3)</f>
        <v>63</v>
      </c>
      <c r="M9" s="127">
        <v>20</v>
      </c>
      <c r="N9" s="49">
        <f>IF(M9="",0,M9*$C$4-$C$3*$C$4+60)</f>
        <v>30</v>
      </c>
      <c r="O9" s="125">
        <v>14</v>
      </c>
      <c r="P9" s="45"/>
      <c r="Q9" s="46"/>
      <c r="R9" s="47">
        <f>IF(M9="",0,N9+O9*3)</f>
        <v>72</v>
      </c>
      <c r="S9" s="47">
        <f t="shared" ref="S9:S35" si="1">L9+R9</f>
        <v>135</v>
      </c>
      <c r="T9" s="66">
        <f>RANK(S9,$S$9:$S$18,0)</f>
        <v>5</v>
      </c>
      <c r="U9"/>
      <c r="V9"/>
      <c r="W9"/>
      <c r="X9"/>
      <c r="Y9"/>
    </row>
    <row r="10" spans="1:25" ht="32.25" customHeight="1" thickBot="1" x14ac:dyDescent="0.3">
      <c r="A10" s="33">
        <v>36</v>
      </c>
      <c r="B10" s="34" t="s">
        <v>131</v>
      </c>
      <c r="C10" s="35" t="s">
        <v>54</v>
      </c>
      <c r="D10" s="67">
        <v>13</v>
      </c>
      <c r="E10" s="52">
        <f t="shared" si="0"/>
        <v>30</v>
      </c>
      <c r="F10" s="81"/>
      <c r="G10" s="126">
        <v>16.5</v>
      </c>
      <c r="H10" s="49">
        <f t="shared" ref="H10:H35" si="2">IF(G10="",0,G10*C$4)</f>
        <v>49.5</v>
      </c>
      <c r="I10" s="125">
        <v>12</v>
      </c>
      <c r="J10" s="45"/>
      <c r="K10" s="46"/>
      <c r="L10" s="39">
        <f t="shared" ref="L10:L13" si="3">IF(G10="",0,H10+I10*3)</f>
        <v>85.5</v>
      </c>
      <c r="M10" s="127">
        <v>24</v>
      </c>
      <c r="N10" s="49">
        <f t="shared" ref="N10:N35" si="4">IF(M10="",0,M10*$C$4)</f>
        <v>72</v>
      </c>
      <c r="O10" s="125">
        <v>7</v>
      </c>
      <c r="P10" s="45"/>
      <c r="Q10" s="46"/>
      <c r="R10" s="47">
        <f t="shared" ref="R10:R13" si="5">IF(M10="",0,N10+O10*3)</f>
        <v>93</v>
      </c>
      <c r="S10" s="47">
        <f t="shared" si="1"/>
        <v>178.5</v>
      </c>
      <c r="T10" s="66">
        <f t="shared" ref="T10:T30" si="6">RANK(S10,$S$9:$S$18,0)</f>
        <v>4</v>
      </c>
      <c r="U10"/>
      <c r="V10"/>
      <c r="W10"/>
      <c r="X10"/>
      <c r="Y10"/>
    </row>
    <row r="11" spans="1:25" ht="32.25" customHeight="1" thickBot="1" x14ac:dyDescent="0.3">
      <c r="A11" s="33">
        <f t="shared" ref="A11:A29" si="7">A10+1</f>
        <v>37</v>
      </c>
      <c r="B11" s="34" t="s">
        <v>136</v>
      </c>
      <c r="C11" s="35" t="s">
        <v>133</v>
      </c>
      <c r="D11" s="67">
        <v>10</v>
      </c>
      <c r="E11" s="52">
        <f t="shared" si="0"/>
        <v>30</v>
      </c>
      <c r="F11" s="81"/>
      <c r="G11" s="126">
        <v>20</v>
      </c>
      <c r="H11" s="49">
        <f t="shared" si="2"/>
        <v>60</v>
      </c>
      <c r="I11" s="125">
        <v>13</v>
      </c>
      <c r="J11" s="45"/>
      <c r="K11" s="46"/>
      <c r="L11" s="39">
        <f t="shared" si="3"/>
        <v>99</v>
      </c>
      <c r="M11" s="127">
        <v>26</v>
      </c>
      <c r="N11" s="49">
        <f t="shared" si="4"/>
        <v>78</v>
      </c>
      <c r="O11" s="125">
        <v>15</v>
      </c>
      <c r="P11" s="45"/>
      <c r="Q11" s="46"/>
      <c r="R11" s="47">
        <f t="shared" si="5"/>
        <v>123</v>
      </c>
      <c r="S11" s="47">
        <f t="shared" si="1"/>
        <v>222</v>
      </c>
      <c r="T11" s="66">
        <f t="shared" si="6"/>
        <v>2</v>
      </c>
      <c r="U11"/>
      <c r="V11"/>
      <c r="W11"/>
      <c r="X11"/>
      <c r="Y11"/>
    </row>
    <row r="12" spans="1:25" ht="32.25" customHeight="1" thickBot="1" x14ac:dyDescent="0.3">
      <c r="A12" s="33">
        <f t="shared" si="7"/>
        <v>38</v>
      </c>
      <c r="B12" s="34" t="s">
        <v>143</v>
      </c>
      <c r="C12" s="35" t="s">
        <v>58</v>
      </c>
      <c r="D12" s="67">
        <v>8</v>
      </c>
      <c r="E12" s="52">
        <f t="shared" si="0"/>
        <v>30</v>
      </c>
      <c r="F12" s="81">
        <v>17</v>
      </c>
      <c r="G12" s="126">
        <v>22</v>
      </c>
      <c r="H12" s="49">
        <f t="shared" si="2"/>
        <v>66</v>
      </c>
      <c r="I12" s="125">
        <v>14</v>
      </c>
      <c r="J12" s="45"/>
      <c r="K12" s="46"/>
      <c r="L12" s="39">
        <f t="shared" si="3"/>
        <v>108</v>
      </c>
      <c r="M12" s="127">
        <v>20</v>
      </c>
      <c r="N12" s="49">
        <f t="shared" si="4"/>
        <v>60</v>
      </c>
      <c r="O12" s="125">
        <v>13.5</v>
      </c>
      <c r="P12" s="45"/>
      <c r="Q12" s="46"/>
      <c r="R12" s="47">
        <f t="shared" si="5"/>
        <v>100.5</v>
      </c>
      <c r="S12" s="47">
        <f t="shared" si="1"/>
        <v>208.5</v>
      </c>
      <c r="T12" s="66">
        <f t="shared" si="6"/>
        <v>3</v>
      </c>
      <c r="U12"/>
      <c r="V12"/>
      <c r="W12"/>
      <c r="X12"/>
      <c r="Y12"/>
    </row>
    <row r="13" spans="1:25" ht="32.25" customHeight="1" thickBot="1" x14ac:dyDescent="0.3">
      <c r="A13" s="33">
        <f t="shared" si="7"/>
        <v>39</v>
      </c>
      <c r="B13" s="34" t="s">
        <v>144</v>
      </c>
      <c r="C13" s="35" t="s">
        <v>133</v>
      </c>
      <c r="D13" s="67">
        <v>9</v>
      </c>
      <c r="E13" s="52">
        <f t="shared" si="0"/>
        <v>30</v>
      </c>
      <c r="F13" s="81">
        <v>27</v>
      </c>
      <c r="G13" s="126">
        <v>23</v>
      </c>
      <c r="H13" s="49">
        <f t="shared" si="2"/>
        <v>69</v>
      </c>
      <c r="I13" s="125">
        <v>14</v>
      </c>
      <c r="J13" s="45"/>
      <c r="K13" s="46"/>
      <c r="L13" s="39">
        <f t="shared" si="3"/>
        <v>111</v>
      </c>
      <c r="M13" s="127">
        <v>24</v>
      </c>
      <c r="N13" s="49">
        <f t="shared" si="4"/>
        <v>72</v>
      </c>
      <c r="O13" s="125">
        <v>13.5</v>
      </c>
      <c r="P13" s="45"/>
      <c r="Q13" s="46"/>
      <c r="R13" s="47">
        <f t="shared" si="5"/>
        <v>112.5</v>
      </c>
      <c r="S13" s="47">
        <f t="shared" si="1"/>
        <v>223.5</v>
      </c>
      <c r="T13" s="66">
        <f t="shared" si="6"/>
        <v>1</v>
      </c>
      <c r="U13"/>
      <c r="V13"/>
      <c r="W13"/>
      <c r="X13"/>
      <c r="Y13"/>
    </row>
    <row r="14" spans="1:25" ht="32.25" customHeight="1" thickBot="1" x14ac:dyDescent="0.3">
      <c r="A14" s="33">
        <f t="shared" si="7"/>
        <v>40</v>
      </c>
      <c r="B14" s="34"/>
      <c r="C14" s="35"/>
      <c r="D14" s="67"/>
      <c r="E14" s="52">
        <f t="shared" si="0"/>
        <v>30</v>
      </c>
      <c r="F14" s="81"/>
      <c r="G14" s="53"/>
      <c r="H14" s="49">
        <f t="shared" si="2"/>
        <v>0</v>
      </c>
      <c r="I14" s="45"/>
      <c r="J14" s="45"/>
      <c r="K14" s="46"/>
      <c r="L14" s="39">
        <f t="shared" ref="L14:L35" si="8">IF(G14="",0,H14+I14+J14+K14)</f>
        <v>0</v>
      </c>
      <c r="M14" s="44"/>
      <c r="N14" s="49">
        <f t="shared" si="4"/>
        <v>0</v>
      </c>
      <c r="O14" s="45"/>
      <c r="P14" s="45"/>
      <c r="Q14" s="46"/>
      <c r="R14" s="47">
        <f t="shared" ref="R14:R35" si="9">IF(M14="",0,N14+O14+P14+Q14)</f>
        <v>0</v>
      </c>
      <c r="S14" s="47">
        <f t="shared" si="1"/>
        <v>0</v>
      </c>
      <c r="T14" s="66">
        <f t="shared" si="6"/>
        <v>6</v>
      </c>
      <c r="U14"/>
      <c r="V14"/>
      <c r="W14"/>
      <c r="X14"/>
      <c r="Y14"/>
    </row>
    <row r="15" spans="1:25" ht="32.25" customHeight="1" thickBot="1" x14ac:dyDescent="0.3">
      <c r="A15" s="33">
        <f t="shared" si="7"/>
        <v>41</v>
      </c>
      <c r="B15" s="34"/>
      <c r="C15" s="35"/>
      <c r="D15" s="67"/>
      <c r="E15" s="52">
        <f t="shared" si="0"/>
        <v>30</v>
      </c>
      <c r="F15" s="81"/>
      <c r="G15" s="53"/>
      <c r="H15" s="49">
        <f t="shared" si="2"/>
        <v>0</v>
      </c>
      <c r="I15" s="45"/>
      <c r="J15" s="45"/>
      <c r="K15" s="46"/>
      <c r="L15" s="39">
        <f t="shared" si="8"/>
        <v>0</v>
      </c>
      <c r="M15" s="44"/>
      <c r="N15" s="49">
        <f t="shared" si="4"/>
        <v>0</v>
      </c>
      <c r="O15" s="45"/>
      <c r="P15" s="45"/>
      <c r="Q15" s="46"/>
      <c r="R15" s="47">
        <f t="shared" si="9"/>
        <v>0</v>
      </c>
      <c r="S15" s="47">
        <f t="shared" si="1"/>
        <v>0</v>
      </c>
      <c r="T15" s="66">
        <f t="shared" si="6"/>
        <v>6</v>
      </c>
      <c r="U15"/>
      <c r="V15"/>
      <c r="W15"/>
      <c r="X15"/>
      <c r="Y15"/>
    </row>
    <row r="16" spans="1:25" ht="32.25" customHeight="1" thickBot="1" x14ac:dyDescent="0.3">
      <c r="A16" s="33">
        <f t="shared" si="7"/>
        <v>42</v>
      </c>
      <c r="B16" s="34"/>
      <c r="C16" s="35"/>
      <c r="D16" s="67"/>
      <c r="E16" s="52"/>
      <c r="F16" s="81"/>
      <c r="G16" s="53"/>
      <c r="H16" s="49">
        <f t="shared" si="2"/>
        <v>0</v>
      </c>
      <c r="I16" s="45"/>
      <c r="J16" s="45"/>
      <c r="K16" s="46"/>
      <c r="L16" s="39">
        <f t="shared" si="8"/>
        <v>0</v>
      </c>
      <c r="M16" s="44"/>
      <c r="N16" s="49">
        <f t="shared" si="4"/>
        <v>0</v>
      </c>
      <c r="O16" s="45"/>
      <c r="P16" s="45"/>
      <c r="Q16" s="46"/>
      <c r="R16" s="47">
        <f t="shared" si="9"/>
        <v>0</v>
      </c>
      <c r="S16" s="47">
        <f t="shared" si="1"/>
        <v>0</v>
      </c>
      <c r="T16" s="66">
        <f t="shared" si="6"/>
        <v>6</v>
      </c>
      <c r="U16"/>
      <c r="V16"/>
      <c r="W16"/>
      <c r="X16"/>
      <c r="Y16"/>
    </row>
    <row r="17" spans="1:25" ht="32.25" customHeight="1" thickBot="1" x14ac:dyDescent="0.3">
      <c r="A17" s="33">
        <f t="shared" si="7"/>
        <v>43</v>
      </c>
      <c r="B17" s="34"/>
      <c r="C17" s="35"/>
      <c r="D17" s="67"/>
      <c r="E17" s="52">
        <f>$C$3</f>
        <v>30</v>
      </c>
      <c r="F17" s="81"/>
      <c r="G17" s="53"/>
      <c r="H17" s="49">
        <f t="shared" si="2"/>
        <v>0</v>
      </c>
      <c r="I17" s="45"/>
      <c r="J17" s="45"/>
      <c r="K17" s="46"/>
      <c r="L17" s="39">
        <f t="shared" si="8"/>
        <v>0</v>
      </c>
      <c r="M17" s="44"/>
      <c r="N17" s="49">
        <f t="shared" si="4"/>
        <v>0</v>
      </c>
      <c r="O17" s="45"/>
      <c r="P17" s="45"/>
      <c r="Q17" s="46"/>
      <c r="R17" s="47">
        <f t="shared" si="9"/>
        <v>0</v>
      </c>
      <c r="S17" s="47">
        <f t="shared" si="1"/>
        <v>0</v>
      </c>
      <c r="T17" s="66">
        <f t="shared" si="6"/>
        <v>6</v>
      </c>
      <c r="U17"/>
      <c r="V17"/>
      <c r="W17"/>
      <c r="X17"/>
      <c r="Y17"/>
    </row>
    <row r="18" spans="1:25" ht="32.25" customHeight="1" thickBot="1" x14ac:dyDescent="0.3">
      <c r="A18" s="33">
        <f t="shared" si="7"/>
        <v>44</v>
      </c>
      <c r="B18" s="34"/>
      <c r="C18" s="35"/>
      <c r="D18" s="67"/>
      <c r="E18" s="52">
        <f>$C$3</f>
        <v>30</v>
      </c>
      <c r="F18" s="81"/>
      <c r="G18" s="53"/>
      <c r="H18" s="49">
        <f t="shared" si="2"/>
        <v>0</v>
      </c>
      <c r="I18" s="45"/>
      <c r="J18" s="45"/>
      <c r="K18" s="46"/>
      <c r="L18" s="39">
        <f t="shared" si="8"/>
        <v>0</v>
      </c>
      <c r="M18" s="44"/>
      <c r="N18" s="49">
        <f t="shared" si="4"/>
        <v>0</v>
      </c>
      <c r="O18" s="45"/>
      <c r="P18" s="45"/>
      <c r="Q18" s="46"/>
      <c r="R18" s="47">
        <f t="shared" si="9"/>
        <v>0</v>
      </c>
      <c r="S18" s="47">
        <f t="shared" si="1"/>
        <v>0</v>
      </c>
      <c r="T18" s="66">
        <f t="shared" si="6"/>
        <v>6</v>
      </c>
      <c r="U18"/>
      <c r="V18"/>
      <c r="W18"/>
      <c r="X18"/>
      <c r="Y18"/>
    </row>
    <row r="19" spans="1:25" ht="32.25" customHeight="1" thickBot="1" x14ac:dyDescent="0.3">
      <c r="A19" s="33">
        <f t="shared" si="7"/>
        <v>45</v>
      </c>
      <c r="B19" s="34"/>
      <c r="C19" s="35"/>
      <c r="D19" s="67"/>
      <c r="E19" s="52">
        <f>$C$3</f>
        <v>30</v>
      </c>
      <c r="F19" s="81"/>
      <c r="G19" s="53"/>
      <c r="H19" s="49">
        <f t="shared" si="2"/>
        <v>0</v>
      </c>
      <c r="I19" s="45"/>
      <c r="J19" s="45"/>
      <c r="K19" s="46"/>
      <c r="L19" s="39">
        <f t="shared" si="8"/>
        <v>0</v>
      </c>
      <c r="M19" s="44"/>
      <c r="N19" s="49">
        <f t="shared" si="4"/>
        <v>0</v>
      </c>
      <c r="O19" s="45"/>
      <c r="P19" s="45"/>
      <c r="Q19" s="46"/>
      <c r="R19" s="47">
        <f t="shared" si="9"/>
        <v>0</v>
      </c>
      <c r="S19" s="47">
        <f t="shared" si="1"/>
        <v>0</v>
      </c>
      <c r="T19" s="66">
        <f t="shared" si="6"/>
        <v>6</v>
      </c>
      <c r="U19"/>
      <c r="V19"/>
      <c r="W19"/>
      <c r="X19"/>
      <c r="Y19"/>
    </row>
    <row r="20" spans="1:25" ht="32.25" customHeight="1" thickBot="1" x14ac:dyDescent="0.3">
      <c r="A20" s="33">
        <f t="shared" si="7"/>
        <v>46</v>
      </c>
      <c r="B20" s="34"/>
      <c r="C20" s="35"/>
      <c r="D20" s="67"/>
      <c r="E20" s="52"/>
      <c r="F20" s="81"/>
      <c r="G20" s="53"/>
      <c r="H20" s="49">
        <f t="shared" si="2"/>
        <v>0</v>
      </c>
      <c r="I20" s="45"/>
      <c r="J20" s="45"/>
      <c r="K20" s="46"/>
      <c r="L20" s="39">
        <f t="shared" si="8"/>
        <v>0</v>
      </c>
      <c r="M20" s="44"/>
      <c r="N20" s="49">
        <f t="shared" si="4"/>
        <v>0</v>
      </c>
      <c r="O20" s="45"/>
      <c r="P20" s="45"/>
      <c r="Q20" s="46"/>
      <c r="R20" s="47">
        <f t="shared" si="9"/>
        <v>0</v>
      </c>
      <c r="S20" s="47">
        <f t="shared" si="1"/>
        <v>0</v>
      </c>
      <c r="T20" s="66">
        <f t="shared" si="6"/>
        <v>6</v>
      </c>
      <c r="U20"/>
      <c r="V20"/>
      <c r="W20"/>
      <c r="X20"/>
      <c r="Y20"/>
    </row>
    <row r="21" spans="1:25" ht="32.25" customHeight="1" thickBot="1" x14ac:dyDescent="0.3">
      <c r="A21" s="33">
        <f t="shared" si="7"/>
        <v>47</v>
      </c>
      <c r="B21" s="34"/>
      <c r="C21" s="35"/>
      <c r="D21" s="67"/>
      <c r="E21" s="52">
        <f t="shared" ref="E21:E35" si="10">$C$3</f>
        <v>30</v>
      </c>
      <c r="F21" s="81"/>
      <c r="G21" s="53"/>
      <c r="H21" s="49">
        <f t="shared" si="2"/>
        <v>0</v>
      </c>
      <c r="I21" s="45"/>
      <c r="J21" s="45"/>
      <c r="K21" s="46"/>
      <c r="L21" s="39">
        <f t="shared" si="8"/>
        <v>0</v>
      </c>
      <c r="M21" s="44"/>
      <c r="N21" s="49">
        <f t="shared" si="4"/>
        <v>0</v>
      </c>
      <c r="O21" s="45"/>
      <c r="P21" s="45"/>
      <c r="Q21" s="46"/>
      <c r="R21" s="47">
        <f t="shared" si="9"/>
        <v>0</v>
      </c>
      <c r="S21" s="47">
        <f t="shared" si="1"/>
        <v>0</v>
      </c>
      <c r="T21" s="66">
        <f t="shared" si="6"/>
        <v>6</v>
      </c>
      <c r="U21"/>
      <c r="V21"/>
      <c r="W21"/>
      <c r="X21"/>
      <c r="Y21"/>
    </row>
    <row r="22" spans="1:25" ht="32.25" customHeight="1" thickBot="1" x14ac:dyDescent="0.3">
      <c r="A22" s="33">
        <f t="shared" si="7"/>
        <v>48</v>
      </c>
      <c r="B22" s="34"/>
      <c r="C22" s="35"/>
      <c r="D22" s="67"/>
      <c r="E22" s="52">
        <f t="shared" si="10"/>
        <v>30</v>
      </c>
      <c r="F22" s="81"/>
      <c r="G22" s="53"/>
      <c r="H22" s="49">
        <f t="shared" si="2"/>
        <v>0</v>
      </c>
      <c r="I22" s="45"/>
      <c r="J22" s="45"/>
      <c r="K22" s="46"/>
      <c r="L22" s="39">
        <f t="shared" si="8"/>
        <v>0</v>
      </c>
      <c r="M22" s="44"/>
      <c r="N22" s="49">
        <f t="shared" si="4"/>
        <v>0</v>
      </c>
      <c r="O22" s="45"/>
      <c r="P22" s="45"/>
      <c r="Q22" s="46"/>
      <c r="R22" s="47">
        <f t="shared" si="9"/>
        <v>0</v>
      </c>
      <c r="S22" s="47">
        <f t="shared" si="1"/>
        <v>0</v>
      </c>
      <c r="T22" s="66">
        <f t="shared" si="6"/>
        <v>6</v>
      </c>
      <c r="U22"/>
      <c r="V22"/>
      <c r="W22"/>
      <c r="X22"/>
      <c r="Y22"/>
    </row>
    <row r="23" spans="1:25" ht="32.25" customHeight="1" thickBot="1" x14ac:dyDescent="0.3">
      <c r="A23" s="33">
        <f t="shared" si="7"/>
        <v>49</v>
      </c>
      <c r="B23" s="34"/>
      <c r="C23" s="35"/>
      <c r="D23" s="67"/>
      <c r="E23" s="52">
        <f t="shared" si="10"/>
        <v>30</v>
      </c>
      <c r="F23" s="81"/>
      <c r="G23" s="53"/>
      <c r="H23" s="49">
        <f t="shared" si="2"/>
        <v>0</v>
      </c>
      <c r="I23" s="45"/>
      <c r="J23" s="45"/>
      <c r="K23" s="46"/>
      <c r="L23" s="39">
        <f t="shared" si="8"/>
        <v>0</v>
      </c>
      <c r="M23" s="44"/>
      <c r="N23" s="49">
        <f t="shared" si="4"/>
        <v>0</v>
      </c>
      <c r="O23" s="45"/>
      <c r="P23" s="45"/>
      <c r="Q23" s="46"/>
      <c r="R23" s="47">
        <f t="shared" si="9"/>
        <v>0</v>
      </c>
      <c r="S23" s="47">
        <f t="shared" si="1"/>
        <v>0</v>
      </c>
      <c r="T23" s="66">
        <f t="shared" si="6"/>
        <v>6</v>
      </c>
      <c r="U23"/>
      <c r="V23"/>
      <c r="W23"/>
      <c r="X23"/>
      <c r="Y23"/>
    </row>
    <row r="24" spans="1:25" ht="32.25" customHeight="1" thickBot="1" x14ac:dyDescent="0.3">
      <c r="A24" s="33">
        <f t="shared" si="7"/>
        <v>50</v>
      </c>
      <c r="B24" s="34"/>
      <c r="C24" s="35"/>
      <c r="D24" s="67"/>
      <c r="E24" s="52">
        <f t="shared" si="10"/>
        <v>30</v>
      </c>
      <c r="F24" s="81"/>
      <c r="G24" s="53"/>
      <c r="H24" s="49">
        <f t="shared" si="2"/>
        <v>0</v>
      </c>
      <c r="I24" s="45"/>
      <c r="J24" s="45"/>
      <c r="K24" s="46"/>
      <c r="L24" s="39">
        <f t="shared" si="8"/>
        <v>0</v>
      </c>
      <c r="M24" s="44"/>
      <c r="N24" s="49">
        <f t="shared" si="4"/>
        <v>0</v>
      </c>
      <c r="O24" s="45"/>
      <c r="P24" s="45"/>
      <c r="Q24" s="46"/>
      <c r="R24" s="47">
        <f t="shared" si="9"/>
        <v>0</v>
      </c>
      <c r="S24" s="47">
        <f t="shared" si="1"/>
        <v>0</v>
      </c>
      <c r="T24" s="66">
        <f t="shared" si="6"/>
        <v>6</v>
      </c>
      <c r="U24"/>
      <c r="V24"/>
      <c r="W24"/>
      <c r="X24"/>
      <c r="Y24"/>
    </row>
    <row r="25" spans="1:25" ht="32.25" customHeight="1" thickBot="1" x14ac:dyDescent="0.3">
      <c r="A25" s="33">
        <f t="shared" si="7"/>
        <v>51</v>
      </c>
      <c r="B25" s="34"/>
      <c r="C25" s="35"/>
      <c r="D25" s="67"/>
      <c r="E25" s="52">
        <f t="shared" si="10"/>
        <v>30</v>
      </c>
      <c r="F25" s="81"/>
      <c r="G25" s="53"/>
      <c r="H25" s="49">
        <f t="shared" si="2"/>
        <v>0</v>
      </c>
      <c r="I25" s="45"/>
      <c r="J25" s="45"/>
      <c r="K25" s="46"/>
      <c r="L25" s="39">
        <f t="shared" si="8"/>
        <v>0</v>
      </c>
      <c r="M25" s="44"/>
      <c r="N25" s="49">
        <f t="shared" si="4"/>
        <v>0</v>
      </c>
      <c r="O25" s="45"/>
      <c r="P25" s="45"/>
      <c r="Q25" s="46"/>
      <c r="R25" s="47">
        <f t="shared" si="9"/>
        <v>0</v>
      </c>
      <c r="S25" s="47">
        <f t="shared" si="1"/>
        <v>0</v>
      </c>
      <c r="T25" s="66">
        <f t="shared" si="6"/>
        <v>6</v>
      </c>
      <c r="U25"/>
      <c r="V25"/>
      <c r="W25"/>
      <c r="X25"/>
      <c r="Y25"/>
    </row>
    <row r="26" spans="1:25" ht="32.25" customHeight="1" thickBot="1" x14ac:dyDescent="0.3">
      <c r="A26" s="33">
        <f t="shared" si="7"/>
        <v>52</v>
      </c>
      <c r="B26" s="34"/>
      <c r="C26" s="35"/>
      <c r="D26" s="67"/>
      <c r="E26" s="52">
        <f t="shared" si="10"/>
        <v>30</v>
      </c>
      <c r="F26" s="81"/>
      <c r="G26" s="53"/>
      <c r="H26" s="49">
        <f t="shared" si="2"/>
        <v>0</v>
      </c>
      <c r="I26" s="45"/>
      <c r="J26" s="45"/>
      <c r="K26" s="46"/>
      <c r="L26" s="39">
        <f t="shared" si="8"/>
        <v>0</v>
      </c>
      <c r="M26" s="44"/>
      <c r="N26" s="49">
        <f t="shared" si="4"/>
        <v>0</v>
      </c>
      <c r="O26" s="45"/>
      <c r="P26" s="45"/>
      <c r="Q26" s="46"/>
      <c r="R26" s="47">
        <f t="shared" si="9"/>
        <v>0</v>
      </c>
      <c r="S26" s="47">
        <f t="shared" si="1"/>
        <v>0</v>
      </c>
      <c r="T26" s="66">
        <f t="shared" si="6"/>
        <v>6</v>
      </c>
      <c r="U26"/>
      <c r="V26"/>
      <c r="W26"/>
      <c r="X26"/>
      <c r="Y26"/>
    </row>
    <row r="27" spans="1:25" ht="32.25" customHeight="1" thickBot="1" x14ac:dyDescent="0.3">
      <c r="A27" s="33">
        <f t="shared" si="7"/>
        <v>53</v>
      </c>
      <c r="B27" s="34"/>
      <c r="C27" s="35"/>
      <c r="D27" s="67"/>
      <c r="E27" s="52">
        <f t="shared" si="10"/>
        <v>30</v>
      </c>
      <c r="F27" s="81"/>
      <c r="G27" s="53"/>
      <c r="H27" s="49">
        <f t="shared" si="2"/>
        <v>0</v>
      </c>
      <c r="I27" s="45"/>
      <c r="J27" s="45"/>
      <c r="K27" s="46"/>
      <c r="L27" s="39">
        <f t="shared" si="8"/>
        <v>0</v>
      </c>
      <c r="M27" s="44"/>
      <c r="N27" s="49">
        <f t="shared" si="4"/>
        <v>0</v>
      </c>
      <c r="O27" s="45"/>
      <c r="P27" s="45"/>
      <c r="Q27" s="46"/>
      <c r="R27" s="47">
        <f t="shared" si="9"/>
        <v>0</v>
      </c>
      <c r="S27" s="47">
        <f t="shared" si="1"/>
        <v>0</v>
      </c>
      <c r="T27" s="66">
        <f t="shared" si="6"/>
        <v>6</v>
      </c>
      <c r="U27"/>
      <c r="V27"/>
      <c r="W27"/>
      <c r="X27"/>
      <c r="Y27"/>
    </row>
    <row r="28" spans="1:25" ht="32.25" customHeight="1" thickBot="1" x14ac:dyDescent="0.3">
      <c r="A28" s="33">
        <f t="shared" si="7"/>
        <v>54</v>
      </c>
      <c r="B28" s="34"/>
      <c r="C28" s="35"/>
      <c r="D28" s="67"/>
      <c r="E28" s="52">
        <f t="shared" si="10"/>
        <v>30</v>
      </c>
      <c r="F28" s="81"/>
      <c r="G28" s="53"/>
      <c r="H28" s="49">
        <f t="shared" si="2"/>
        <v>0</v>
      </c>
      <c r="I28" s="45"/>
      <c r="J28" s="45"/>
      <c r="K28" s="46"/>
      <c r="L28" s="39">
        <f t="shared" si="8"/>
        <v>0</v>
      </c>
      <c r="M28" s="44"/>
      <c r="N28" s="49">
        <f t="shared" si="4"/>
        <v>0</v>
      </c>
      <c r="O28" s="45"/>
      <c r="P28" s="45"/>
      <c r="Q28" s="46"/>
      <c r="R28" s="47">
        <f t="shared" si="9"/>
        <v>0</v>
      </c>
      <c r="S28" s="47">
        <f t="shared" si="1"/>
        <v>0</v>
      </c>
      <c r="T28" s="66">
        <f t="shared" si="6"/>
        <v>6</v>
      </c>
      <c r="U28"/>
      <c r="V28"/>
      <c r="W28"/>
      <c r="X28"/>
      <c r="Y28"/>
    </row>
    <row r="29" spans="1:25" ht="32.25" customHeight="1" thickBot="1" x14ac:dyDescent="0.3">
      <c r="A29" s="33">
        <f t="shared" si="7"/>
        <v>55</v>
      </c>
      <c r="B29" s="34"/>
      <c r="C29" s="35"/>
      <c r="D29" s="67"/>
      <c r="E29" s="52">
        <f t="shared" si="10"/>
        <v>30</v>
      </c>
      <c r="F29" s="81"/>
      <c r="G29" s="53"/>
      <c r="H29" s="49">
        <f t="shared" si="2"/>
        <v>0</v>
      </c>
      <c r="I29" s="45"/>
      <c r="J29" s="45"/>
      <c r="K29" s="46"/>
      <c r="L29" s="39">
        <f t="shared" si="8"/>
        <v>0</v>
      </c>
      <c r="M29" s="44"/>
      <c r="N29" s="49">
        <f t="shared" si="4"/>
        <v>0</v>
      </c>
      <c r="O29" s="45"/>
      <c r="P29" s="45"/>
      <c r="Q29" s="46"/>
      <c r="R29" s="47">
        <f t="shared" si="9"/>
        <v>0</v>
      </c>
      <c r="S29" s="47">
        <f t="shared" si="1"/>
        <v>0</v>
      </c>
      <c r="T29" s="66">
        <f t="shared" si="6"/>
        <v>6</v>
      </c>
      <c r="U29"/>
      <c r="V29"/>
      <c r="W29"/>
      <c r="X29"/>
      <c r="Y29"/>
    </row>
    <row r="30" spans="1:25" ht="15.75" thickBot="1" x14ac:dyDescent="0.3">
      <c r="A30" s="40"/>
      <c r="B30" s="41"/>
      <c r="C30" s="42"/>
      <c r="D30" s="43"/>
      <c r="E30" s="52">
        <f t="shared" si="10"/>
        <v>30</v>
      </c>
      <c r="F30" s="81"/>
      <c r="G30" s="53"/>
      <c r="H30" s="49">
        <f t="shared" si="2"/>
        <v>0</v>
      </c>
      <c r="I30" s="45"/>
      <c r="J30" s="45"/>
      <c r="K30" s="46"/>
      <c r="L30" s="39">
        <f t="shared" si="8"/>
        <v>0</v>
      </c>
      <c r="M30" s="44"/>
      <c r="N30" s="49">
        <f t="shared" si="4"/>
        <v>0</v>
      </c>
      <c r="O30" s="45"/>
      <c r="P30" s="45"/>
      <c r="Q30" s="46"/>
      <c r="R30" s="47">
        <f t="shared" si="9"/>
        <v>0</v>
      </c>
      <c r="S30" s="47">
        <f t="shared" si="1"/>
        <v>0</v>
      </c>
      <c r="T30" s="66">
        <f t="shared" si="6"/>
        <v>6</v>
      </c>
      <c r="U30"/>
    </row>
    <row r="31" spans="1:25" ht="15.75" thickBot="1" x14ac:dyDescent="0.3">
      <c r="A31" s="40"/>
      <c r="B31" s="41"/>
      <c r="C31" s="42"/>
      <c r="D31" s="43"/>
      <c r="E31" s="52">
        <f t="shared" si="10"/>
        <v>30</v>
      </c>
      <c r="F31" s="81"/>
      <c r="G31" s="53"/>
      <c r="H31" s="49">
        <f t="shared" si="2"/>
        <v>0</v>
      </c>
      <c r="I31" s="45"/>
      <c r="J31" s="45"/>
      <c r="K31" s="46"/>
      <c r="L31" s="39">
        <f t="shared" si="8"/>
        <v>0</v>
      </c>
      <c r="M31" s="44"/>
      <c r="N31" s="49">
        <f t="shared" si="4"/>
        <v>0</v>
      </c>
      <c r="O31" s="45"/>
      <c r="P31" s="45"/>
      <c r="Q31" s="46"/>
      <c r="R31" s="47">
        <f t="shared" si="9"/>
        <v>0</v>
      </c>
      <c r="S31" s="47">
        <f t="shared" si="1"/>
        <v>0</v>
      </c>
      <c r="U31"/>
    </row>
    <row r="32" spans="1:25" ht="15.75" thickBot="1" x14ac:dyDescent="0.3">
      <c r="A32" s="40"/>
      <c r="B32" s="41"/>
      <c r="C32" s="42"/>
      <c r="D32" s="43"/>
      <c r="E32" s="52">
        <f t="shared" si="10"/>
        <v>30</v>
      </c>
      <c r="F32" s="81"/>
      <c r="G32" s="53"/>
      <c r="H32" s="49">
        <f t="shared" si="2"/>
        <v>0</v>
      </c>
      <c r="I32" s="45"/>
      <c r="J32" s="45"/>
      <c r="K32" s="46"/>
      <c r="L32" s="39">
        <f t="shared" si="8"/>
        <v>0</v>
      </c>
      <c r="M32" s="44"/>
      <c r="N32" s="49">
        <f t="shared" si="4"/>
        <v>0</v>
      </c>
      <c r="O32" s="45"/>
      <c r="P32" s="45"/>
      <c r="Q32" s="46"/>
      <c r="R32" s="47">
        <f t="shared" si="9"/>
        <v>0</v>
      </c>
      <c r="S32" s="47">
        <f t="shared" si="1"/>
        <v>0</v>
      </c>
      <c r="U32"/>
    </row>
    <row r="33" spans="1:21" ht="15.75" thickBot="1" x14ac:dyDescent="0.3">
      <c r="A33" s="40"/>
      <c r="B33" s="41"/>
      <c r="C33" s="42"/>
      <c r="D33" s="64"/>
      <c r="E33" s="52">
        <f t="shared" si="10"/>
        <v>30</v>
      </c>
      <c r="F33" s="81"/>
      <c r="G33" s="53"/>
      <c r="H33" s="49">
        <f t="shared" si="2"/>
        <v>0</v>
      </c>
      <c r="I33" s="45"/>
      <c r="J33" s="45"/>
      <c r="K33" s="46"/>
      <c r="L33" s="39">
        <f t="shared" si="8"/>
        <v>0</v>
      </c>
      <c r="M33" s="44"/>
      <c r="N33" s="49">
        <f t="shared" si="4"/>
        <v>0</v>
      </c>
      <c r="O33" s="45"/>
      <c r="P33" s="45"/>
      <c r="Q33" s="46"/>
      <c r="R33" s="47">
        <f t="shared" si="9"/>
        <v>0</v>
      </c>
      <c r="S33" s="47">
        <f t="shared" si="1"/>
        <v>0</v>
      </c>
      <c r="U33"/>
    </row>
    <row r="34" spans="1:21" ht="15.75" thickBot="1" x14ac:dyDescent="0.3">
      <c r="A34" s="40"/>
      <c r="B34" s="41"/>
      <c r="C34" s="42"/>
      <c r="D34" s="43"/>
      <c r="E34" s="52">
        <f t="shared" si="10"/>
        <v>30</v>
      </c>
      <c r="F34" s="81"/>
      <c r="G34" s="53"/>
      <c r="H34" s="49">
        <f t="shared" si="2"/>
        <v>0</v>
      </c>
      <c r="I34" s="45"/>
      <c r="J34" s="45"/>
      <c r="K34" s="46"/>
      <c r="L34" s="39">
        <f t="shared" si="8"/>
        <v>0</v>
      </c>
      <c r="M34" s="44"/>
      <c r="N34" s="49">
        <f t="shared" si="4"/>
        <v>0</v>
      </c>
      <c r="O34" s="45"/>
      <c r="P34" s="45"/>
      <c r="Q34" s="46"/>
      <c r="R34" s="47">
        <f t="shared" si="9"/>
        <v>0</v>
      </c>
      <c r="S34" s="47">
        <f t="shared" si="1"/>
        <v>0</v>
      </c>
      <c r="U34"/>
    </row>
    <row r="35" spans="1:21" ht="15.75" thickBot="1" x14ac:dyDescent="0.3">
      <c r="A35" s="40"/>
      <c r="B35" s="41"/>
      <c r="C35" s="42"/>
      <c r="D35" s="43"/>
      <c r="E35" s="52">
        <f t="shared" si="10"/>
        <v>30</v>
      </c>
      <c r="F35" s="82"/>
      <c r="G35" s="53"/>
      <c r="H35" s="49">
        <f t="shared" si="2"/>
        <v>0</v>
      </c>
      <c r="I35" s="45"/>
      <c r="J35" s="45"/>
      <c r="K35" s="46"/>
      <c r="L35" s="39">
        <f t="shared" si="8"/>
        <v>0</v>
      </c>
      <c r="M35" s="44"/>
      <c r="N35" s="49">
        <f t="shared" si="4"/>
        <v>0</v>
      </c>
      <c r="O35" s="45"/>
      <c r="P35" s="45"/>
      <c r="Q35" s="46"/>
      <c r="R35" s="47">
        <f t="shared" si="9"/>
        <v>0</v>
      </c>
      <c r="S35" s="47">
        <f t="shared" si="1"/>
        <v>0</v>
      </c>
      <c r="U35"/>
    </row>
  </sheetData>
  <mergeCells count="3">
    <mergeCell ref="J4:L4"/>
    <mergeCell ref="M4:O4"/>
    <mergeCell ref="P4:Q4"/>
  </mergeCells>
  <pageMargins left="0.25" right="0.25" top="0.75" bottom="0.75" header="0.3" footer="0.3"/>
  <pageSetup paperSize="9" scale="65" orientation="landscape" r:id="rId1"/>
  <customProperties>
    <customPr name="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42"/>
  <sheetViews>
    <sheetView topLeftCell="A4" workbookViewId="0">
      <selection activeCell="T20" sqref="T20"/>
    </sheetView>
  </sheetViews>
  <sheetFormatPr baseColWidth="10" defaultColWidth="9.140625" defaultRowHeight="15" x14ac:dyDescent="0.25"/>
  <cols>
    <col min="1" max="1" width="4.28515625" style="1" customWidth="1"/>
    <col min="2" max="2" width="25.85546875" style="1" customWidth="1"/>
    <col min="3" max="3" width="10" style="1" customWidth="1"/>
    <col min="4" max="4" width="5" style="1" customWidth="1"/>
    <col min="5" max="5" width="4.7109375" style="1" customWidth="1"/>
    <col min="6" max="7" width="7.28515625" style="1" customWidth="1"/>
    <col min="8" max="8" width="6.7109375" style="1" customWidth="1"/>
    <col min="9" max="10" width="5" style="1" customWidth="1"/>
    <col min="11" max="11" width="5.28515625" style="1" customWidth="1"/>
    <col min="12" max="12" width="7.28515625" style="1" customWidth="1"/>
    <col min="13" max="13" width="5.85546875" style="1" customWidth="1"/>
    <col min="14" max="14" width="6.7109375" style="1" customWidth="1"/>
    <col min="15" max="15" width="5.140625" style="1" customWidth="1"/>
    <col min="16" max="17" width="5" style="1" customWidth="1"/>
    <col min="18" max="18" width="7.140625" style="1" customWidth="1"/>
    <col min="19" max="19" width="6.7109375" style="1" customWidth="1"/>
    <col min="20" max="257" width="9.140625" style="1"/>
    <col min="258" max="258" width="6.85546875" style="1" customWidth="1"/>
    <col min="259" max="259" width="31.42578125" style="1" customWidth="1"/>
    <col min="260" max="260" width="24.7109375" style="1" customWidth="1"/>
    <col min="261" max="261" width="11.42578125" style="1" customWidth="1"/>
    <col min="262" max="262" width="9.7109375" style="1" customWidth="1"/>
    <col min="263" max="263" width="7.42578125" style="1" customWidth="1"/>
    <col min="264" max="264" width="6.7109375" style="1" customWidth="1"/>
    <col min="265" max="266" width="5" style="1" customWidth="1"/>
    <col min="267" max="267" width="5.28515625" style="1" customWidth="1"/>
    <col min="268" max="268" width="7.28515625" style="1" customWidth="1"/>
    <col min="269" max="269" width="7.42578125" style="1" customWidth="1"/>
    <col min="270" max="270" width="6.7109375" style="1" customWidth="1"/>
    <col min="271" max="271" width="5.140625" style="1" customWidth="1"/>
    <col min="272" max="273" width="5" style="1" customWidth="1"/>
    <col min="274" max="274" width="7.140625" style="1" customWidth="1"/>
    <col min="275" max="275" width="6.7109375" style="1" customWidth="1"/>
    <col min="276" max="513" width="9.140625" style="1"/>
    <col min="514" max="514" width="6.85546875" style="1" customWidth="1"/>
    <col min="515" max="515" width="31.42578125" style="1" customWidth="1"/>
    <col min="516" max="516" width="24.7109375" style="1" customWidth="1"/>
    <col min="517" max="517" width="11.42578125" style="1" customWidth="1"/>
    <col min="518" max="518" width="9.7109375" style="1" customWidth="1"/>
    <col min="519" max="519" width="7.42578125" style="1" customWidth="1"/>
    <col min="520" max="520" width="6.7109375" style="1" customWidth="1"/>
    <col min="521" max="522" width="5" style="1" customWidth="1"/>
    <col min="523" max="523" width="5.28515625" style="1" customWidth="1"/>
    <col min="524" max="524" width="7.28515625" style="1" customWidth="1"/>
    <col min="525" max="525" width="7.42578125" style="1" customWidth="1"/>
    <col min="526" max="526" width="6.7109375" style="1" customWidth="1"/>
    <col min="527" max="527" width="5.140625" style="1" customWidth="1"/>
    <col min="528" max="529" width="5" style="1" customWidth="1"/>
    <col min="530" max="530" width="7.140625" style="1" customWidth="1"/>
    <col min="531" max="531" width="6.7109375" style="1" customWidth="1"/>
    <col min="532" max="769" width="9.140625" style="1"/>
    <col min="770" max="770" width="6.85546875" style="1" customWidth="1"/>
    <col min="771" max="771" width="31.42578125" style="1" customWidth="1"/>
    <col min="772" max="772" width="24.7109375" style="1" customWidth="1"/>
    <col min="773" max="773" width="11.42578125" style="1" customWidth="1"/>
    <col min="774" max="774" width="9.7109375" style="1" customWidth="1"/>
    <col min="775" max="775" width="7.42578125" style="1" customWidth="1"/>
    <col min="776" max="776" width="6.7109375" style="1" customWidth="1"/>
    <col min="777" max="778" width="5" style="1" customWidth="1"/>
    <col min="779" max="779" width="5.28515625" style="1" customWidth="1"/>
    <col min="780" max="780" width="7.28515625" style="1" customWidth="1"/>
    <col min="781" max="781" width="7.42578125" style="1" customWidth="1"/>
    <col min="782" max="782" width="6.7109375" style="1" customWidth="1"/>
    <col min="783" max="783" width="5.140625" style="1" customWidth="1"/>
    <col min="784" max="785" width="5" style="1" customWidth="1"/>
    <col min="786" max="786" width="7.140625" style="1" customWidth="1"/>
    <col min="787" max="787" width="6.7109375" style="1" customWidth="1"/>
    <col min="788" max="1025" width="9.140625" style="1"/>
    <col min="1026" max="1026" width="6.85546875" style="1" customWidth="1"/>
    <col min="1027" max="1027" width="31.42578125" style="1" customWidth="1"/>
    <col min="1028" max="1028" width="24.7109375" style="1" customWidth="1"/>
    <col min="1029" max="1029" width="11.42578125" style="1" customWidth="1"/>
    <col min="1030" max="1030" width="9.7109375" style="1" customWidth="1"/>
    <col min="1031" max="1031" width="7.42578125" style="1" customWidth="1"/>
    <col min="1032" max="1032" width="6.7109375" style="1" customWidth="1"/>
    <col min="1033" max="1034" width="5" style="1" customWidth="1"/>
    <col min="1035" max="1035" width="5.28515625" style="1" customWidth="1"/>
    <col min="1036" max="1036" width="7.28515625" style="1" customWidth="1"/>
    <col min="1037" max="1037" width="7.42578125" style="1" customWidth="1"/>
    <col min="1038" max="1038" width="6.7109375" style="1" customWidth="1"/>
    <col min="1039" max="1039" width="5.140625" style="1" customWidth="1"/>
    <col min="1040" max="1041" width="5" style="1" customWidth="1"/>
    <col min="1042" max="1042" width="7.140625" style="1" customWidth="1"/>
    <col min="1043" max="1043" width="6.7109375" style="1" customWidth="1"/>
    <col min="1044" max="1281" width="9.140625" style="1"/>
    <col min="1282" max="1282" width="6.85546875" style="1" customWidth="1"/>
    <col min="1283" max="1283" width="31.42578125" style="1" customWidth="1"/>
    <col min="1284" max="1284" width="24.7109375" style="1" customWidth="1"/>
    <col min="1285" max="1285" width="11.42578125" style="1" customWidth="1"/>
    <col min="1286" max="1286" width="9.7109375" style="1" customWidth="1"/>
    <col min="1287" max="1287" width="7.42578125" style="1" customWidth="1"/>
    <col min="1288" max="1288" width="6.7109375" style="1" customWidth="1"/>
    <col min="1289" max="1290" width="5" style="1" customWidth="1"/>
    <col min="1291" max="1291" width="5.28515625" style="1" customWidth="1"/>
    <col min="1292" max="1292" width="7.28515625" style="1" customWidth="1"/>
    <col min="1293" max="1293" width="7.42578125" style="1" customWidth="1"/>
    <col min="1294" max="1294" width="6.7109375" style="1" customWidth="1"/>
    <col min="1295" max="1295" width="5.140625" style="1" customWidth="1"/>
    <col min="1296" max="1297" width="5" style="1" customWidth="1"/>
    <col min="1298" max="1298" width="7.140625" style="1" customWidth="1"/>
    <col min="1299" max="1299" width="6.7109375" style="1" customWidth="1"/>
    <col min="1300" max="1537" width="9.140625" style="1"/>
    <col min="1538" max="1538" width="6.85546875" style="1" customWidth="1"/>
    <col min="1539" max="1539" width="31.42578125" style="1" customWidth="1"/>
    <col min="1540" max="1540" width="24.7109375" style="1" customWidth="1"/>
    <col min="1541" max="1541" width="11.42578125" style="1" customWidth="1"/>
    <col min="1542" max="1542" width="9.7109375" style="1" customWidth="1"/>
    <col min="1543" max="1543" width="7.42578125" style="1" customWidth="1"/>
    <col min="1544" max="1544" width="6.7109375" style="1" customWidth="1"/>
    <col min="1545" max="1546" width="5" style="1" customWidth="1"/>
    <col min="1547" max="1547" width="5.28515625" style="1" customWidth="1"/>
    <col min="1548" max="1548" width="7.28515625" style="1" customWidth="1"/>
    <col min="1549" max="1549" width="7.42578125" style="1" customWidth="1"/>
    <col min="1550" max="1550" width="6.7109375" style="1" customWidth="1"/>
    <col min="1551" max="1551" width="5.140625" style="1" customWidth="1"/>
    <col min="1552" max="1553" width="5" style="1" customWidth="1"/>
    <col min="1554" max="1554" width="7.140625" style="1" customWidth="1"/>
    <col min="1555" max="1555" width="6.7109375" style="1" customWidth="1"/>
    <col min="1556" max="1793" width="9.140625" style="1"/>
    <col min="1794" max="1794" width="6.85546875" style="1" customWidth="1"/>
    <col min="1795" max="1795" width="31.42578125" style="1" customWidth="1"/>
    <col min="1796" max="1796" width="24.7109375" style="1" customWidth="1"/>
    <col min="1797" max="1797" width="11.42578125" style="1" customWidth="1"/>
    <col min="1798" max="1798" width="9.7109375" style="1" customWidth="1"/>
    <col min="1799" max="1799" width="7.42578125" style="1" customWidth="1"/>
    <col min="1800" max="1800" width="6.7109375" style="1" customWidth="1"/>
    <col min="1801" max="1802" width="5" style="1" customWidth="1"/>
    <col min="1803" max="1803" width="5.28515625" style="1" customWidth="1"/>
    <col min="1804" max="1804" width="7.28515625" style="1" customWidth="1"/>
    <col min="1805" max="1805" width="7.42578125" style="1" customWidth="1"/>
    <col min="1806" max="1806" width="6.7109375" style="1" customWidth="1"/>
    <col min="1807" max="1807" width="5.140625" style="1" customWidth="1"/>
    <col min="1808" max="1809" width="5" style="1" customWidth="1"/>
    <col min="1810" max="1810" width="7.140625" style="1" customWidth="1"/>
    <col min="1811" max="1811" width="6.7109375" style="1" customWidth="1"/>
    <col min="1812" max="2049" width="9.140625" style="1"/>
    <col min="2050" max="2050" width="6.85546875" style="1" customWidth="1"/>
    <col min="2051" max="2051" width="31.42578125" style="1" customWidth="1"/>
    <col min="2052" max="2052" width="24.7109375" style="1" customWidth="1"/>
    <col min="2053" max="2053" width="11.42578125" style="1" customWidth="1"/>
    <col min="2054" max="2054" width="9.7109375" style="1" customWidth="1"/>
    <col min="2055" max="2055" width="7.42578125" style="1" customWidth="1"/>
    <col min="2056" max="2056" width="6.7109375" style="1" customWidth="1"/>
    <col min="2057" max="2058" width="5" style="1" customWidth="1"/>
    <col min="2059" max="2059" width="5.28515625" style="1" customWidth="1"/>
    <col min="2060" max="2060" width="7.28515625" style="1" customWidth="1"/>
    <col min="2061" max="2061" width="7.42578125" style="1" customWidth="1"/>
    <col min="2062" max="2062" width="6.7109375" style="1" customWidth="1"/>
    <col min="2063" max="2063" width="5.140625" style="1" customWidth="1"/>
    <col min="2064" max="2065" width="5" style="1" customWidth="1"/>
    <col min="2066" max="2066" width="7.140625" style="1" customWidth="1"/>
    <col min="2067" max="2067" width="6.7109375" style="1" customWidth="1"/>
    <col min="2068" max="2305" width="9.140625" style="1"/>
    <col min="2306" max="2306" width="6.85546875" style="1" customWidth="1"/>
    <col min="2307" max="2307" width="31.42578125" style="1" customWidth="1"/>
    <col min="2308" max="2308" width="24.7109375" style="1" customWidth="1"/>
    <col min="2309" max="2309" width="11.42578125" style="1" customWidth="1"/>
    <col min="2310" max="2310" width="9.7109375" style="1" customWidth="1"/>
    <col min="2311" max="2311" width="7.42578125" style="1" customWidth="1"/>
    <col min="2312" max="2312" width="6.7109375" style="1" customWidth="1"/>
    <col min="2313" max="2314" width="5" style="1" customWidth="1"/>
    <col min="2315" max="2315" width="5.28515625" style="1" customWidth="1"/>
    <col min="2316" max="2316" width="7.28515625" style="1" customWidth="1"/>
    <col min="2317" max="2317" width="7.42578125" style="1" customWidth="1"/>
    <col min="2318" max="2318" width="6.7109375" style="1" customWidth="1"/>
    <col min="2319" max="2319" width="5.140625" style="1" customWidth="1"/>
    <col min="2320" max="2321" width="5" style="1" customWidth="1"/>
    <col min="2322" max="2322" width="7.140625" style="1" customWidth="1"/>
    <col min="2323" max="2323" width="6.7109375" style="1" customWidth="1"/>
    <col min="2324" max="2561" width="9.140625" style="1"/>
    <col min="2562" max="2562" width="6.85546875" style="1" customWidth="1"/>
    <col min="2563" max="2563" width="31.42578125" style="1" customWidth="1"/>
    <col min="2564" max="2564" width="24.7109375" style="1" customWidth="1"/>
    <col min="2565" max="2565" width="11.42578125" style="1" customWidth="1"/>
    <col min="2566" max="2566" width="9.7109375" style="1" customWidth="1"/>
    <col min="2567" max="2567" width="7.42578125" style="1" customWidth="1"/>
    <col min="2568" max="2568" width="6.7109375" style="1" customWidth="1"/>
    <col min="2569" max="2570" width="5" style="1" customWidth="1"/>
    <col min="2571" max="2571" width="5.28515625" style="1" customWidth="1"/>
    <col min="2572" max="2572" width="7.28515625" style="1" customWidth="1"/>
    <col min="2573" max="2573" width="7.42578125" style="1" customWidth="1"/>
    <col min="2574" max="2574" width="6.7109375" style="1" customWidth="1"/>
    <col min="2575" max="2575" width="5.140625" style="1" customWidth="1"/>
    <col min="2576" max="2577" width="5" style="1" customWidth="1"/>
    <col min="2578" max="2578" width="7.140625" style="1" customWidth="1"/>
    <col min="2579" max="2579" width="6.7109375" style="1" customWidth="1"/>
    <col min="2580" max="2817" width="9.140625" style="1"/>
    <col min="2818" max="2818" width="6.85546875" style="1" customWidth="1"/>
    <col min="2819" max="2819" width="31.42578125" style="1" customWidth="1"/>
    <col min="2820" max="2820" width="24.7109375" style="1" customWidth="1"/>
    <col min="2821" max="2821" width="11.42578125" style="1" customWidth="1"/>
    <col min="2822" max="2822" width="9.7109375" style="1" customWidth="1"/>
    <col min="2823" max="2823" width="7.42578125" style="1" customWidth="1"/>
    <col min="2824" max="2824" width="6.7109375" style="1" customWidth="1"/>
    <col min="2825" max="2826" width="5" style="1" customWidth="1"/>
    <col min="2827" max="2827" width="5.28515625" style="1" customWidth="1"/>
    <col min="2828" max="2828" width="7.28515625" style="1" customWidth="1"/>
    <col min="2829" max="2829" width="7.42578125" style="1" customWidth="1"/>
    <col min="2830" max="2830" width="6.7109375" style="1" customWidth="1"/>
    <col min="2831" max="2831" width="5.140625" style="1" customWidth="1"/>
    <col min="2832" max="2833" width="5" style="1" customWidth="1"/>
    <col min="2834" max="2834" width="7.140625" style="1" customWidth="1"/>
    <col min="2835" max="2835" width="6.7109375" style="1" customWidth="1"/>
    <col min="2836" max="3073" width="9.140625" style="1"/>
    <col min="3074" max="3074" width="6.85546875" style="1" customWidth="1"/>
    <col min="3075" max="3075" width="31.42578125" style="1" customWidth="1"/>
    <col min="3076" max="3076" width="24.7109375" style="1" customWidth="1"/>
    <col min="3077" max="3077" width="11.42578125" style="1" customWidth="1"/>
    <col min="3078" max="3078" width="9.7109375" style="1" customWidth="1"/>
    <col min="3079" max="3079" width="7.42578125" style="1" customWidth="1"/>
    <col min="3080" max="3080" width="6.7109375" style="1" customWidth="1"/>
    <col min="3081" max="3082" width="5" style="1" customWidth="1"/>
    <col min="3083" max="3083" width="5.28515625" style="1" customWidth="1"/>
    <col min="3084" max="3084" width="7.28515625" style="1" customWidth="1"/>
    <col min="3085" max="3085" width="7.42578125" style="1" customWidth="1"/>
    <col min="3086" max="3086" width="6.7109375" style="1" customWidth="1"/>
    <col min="3087" max="3087" width="5.140625" style="1" customWidth="1"/>
    <col min="3088" max="3089" width="5" style="1" customWidth="1"/>
    <col min="3090" max="3090" width="7.140625" style="1" customWidth="1"/>
    <col min="3091" max="3091" width="6.7109375" style="1" customWidth="1"/>
    <col min="3092" max="3329" width="9.140625" style="1"/>
    <col min="3330" max="3330" width="6.85546875" style="1" customWidth="1"/>
    <col min="3331" max="3331" width="31.42578125" style="1" customWidth="1"/>
    <col min="3332" max="3332" width="24.7109375" style="1" customWidth="1"/>
    <col min="3333" max="3333" width="11.42578125" style="1" customWidth="1"/>
    <col min="3334" max="3334" width="9.7109375" style="1" customWidth="1"/>
    <col min="3335" max="3335" width="7.42578125" style="1" customWidth="1"/>
    <col min="3336" max="3336" width="6.7109375" style="1" customWidth="1"/>
    <col min="3337" max="3338" width="5" style="1" customWidth="1"/>
    <col min="3339" max="3339" width="5.28515625" style="1" customWidth="1"/>
    <col min="3340" max="3340" width="7.28515625" style="1" customWidth="1"/>
    <col min="3341" max="3341" width="7.42578125" style="1" customWidth="1"/>
    <col min="3342" max="3342" width="6.7109375" style="1" customWidth="1"/>
    <col min="3343" max="3343" width="5.140625" style="1" customWidth="1"/>
    <col min="3344" max="3345" width="5" style="1" customWidth="1"/>
    <col min="3346" max="3346" width="7.140625" style="1" customWidth="1"/>
    <col min="3347" max="3347" width="6.7109375" style="1" customWidth="1"/>
    <col min="3348" max="3585" width="9.140625" style="1"/>
    <col min="3586" max="3586" width="6.85546875" style="1" customWidth="1"/>
    <col min="3587" max="3587" width="31.42578125" style="1" customWidth="1"/>
    <col min="3588" max="3588" width="24.7109375" style="1" customWidth="1"/>
    <col min="3589" max="3589" width="11.42578125" style="1" customWidth="1"/>
    <col min="3590" max="3590" width="9.7109375" style="1" customWidth="1"/>
    <col min="3591" max="3591" width="7.42578125" style="1" customWidth="1"/>
    <col min="3592" max="3592" width="6.7109375" style="1" customWidth="1"/>
    <col min="3593" max="3594" width="5" style="1" customWidth="1"/>
    <col min="3595" max="3595" width="5.28515625" style="1" customWidth="1"/>
    <col min="3596" max="3596" width="7.28515625" style="1" customWidth="1"/>
    <col min="3597" max="3597" width="7.42578125" style="1" customWidth="1"/>
    <col min="3598" max="3598" width="6.7109375" style="1" customWidth="1"/>
    <col min="3599" max="3599" width="5.140625" style="1" customWidth="1"/>
    <col min="3600" max="3601" width="5" style="1" customWidth="1"/>
    <col min="3602" max="3602" width="7.140625" style="1" customWidth="1"/>
    <col min="3603" max="3603" width="6.7109375" style="1" customWidth="1"/>
    <col min="3604" max="3841" width="9.140625" style="1"/>
    <col min="3842" max="3842" width="6.85546875" style="1" customWidth="1"/>
    <col min="3843" max="3843" width="31.42578125" style="1" customWidth="1"/>
    <col min="3844" max="3844" width="24.7109375" style="1" customWidth="1"/>
    <col min="3845" max="3845" width="11.42578125" style="1" customWidth="1"/>
    <col min="3846" max="3846" width="9.7109375" style="1" customWidth="1"/>
    <col min="3847" max="3847" width="7.42578125" style="1" customWidth="1"/>
    <col min="3848" max="3848" width="6.7109375" style="1" customWidth="1"/>
    <col min="3849" max="3850" width="5" style="1" customWidth="1"/>
    <col min="3851" max="3851" width="5.28515625" style="1" customWidth="1"/>
    <col min="3852" max="3852" width="7.28515625" style="1" customWidth="1"/>
    <col min="3853" max="3853" width="7.42578125" style="1" customWidth="1"/>
    <col min="3854" max="3854" width="6.7109375" style="1" customWidth="1"/>
    <col min="3855" max="3855" width="5.140625" style="1" customWidth="1"/>
    <col min="3856" max="3857" width="5" style="1" customWidth="1"/>
    <col min="3858" max="3858" width="7.140625" style="1" customWidth="1"/>
    <col min="3859" max="3859" width="6.7109375" style="1" customWidth="1"/>
    <col min="3860" max="4097" width="9.140625" style="1"/>
    <col min="4098" max="4098" width="6.85546875" style="1" customWidth="1"/>
    <col min="4099" max="4099" width="31.42578125" style="1" customWidth="1"/>
    <col min="4100" max="4100" width="24.7109375" style="1" customWidth="1"/>
    <col min="4101" max="4101" width="11.42578125" style="1" customWidth="1"/>
    <col min="4102" max="4102" width="9.7109375" style="1" customWidth="1"/>
    <col min="4103" max="4103" width="7.42578125" style="1" customWidth="1"/>
    <col min="4104" max="4104" width="6.7109375" style="1" customWidth="1"/>
    <col min="4105" max="4106" width="5" style="1" customWidth="1"/>
    <col min="4107" max="4107" width="5.28515625" style="1" customWidth="1"/>
    <col min="4108" max="4108" width="7.28515625" style="1" customWidth="1"/>
    <col min="4109" max="4109" width="7.42578125" style="1" customWidth="1"/>
    <col min="4110" max="4110" width="6.7109375" style="1" customWidth="1"/>
    <col min="4111" max="4111" width="5.140625" style="1" customWidth="1"/>
    <col min="4112" max="4113" width="5" style="1" customWidth="1"/>
    <col min="4114" max="4114" width="7.140625" style="1" customWidth="1"/>
    <col min="4115" max="4115" width="6.7109375" style="1" customWidth="1"/>
    <col min="4116" max="4353" width="9.140625" style="1"/>
    <col min="4354" max="4354" width="6.85546875" style="1" customWidth="1"/>
    <col min="4355" max="4355" width="31.42578125" style="1" customWidth="1"/>
    <col min="4356" max="4356" width="24.7109375" style="1" customWidth="1"/>
    <col min="4357" max="4357" width="11.42578125" style="1" customWidth="1"/>
    <col min="4358" max="4358" width="9.7109375" style="1" customWidth="1"/>
    <col min="4359" max="4359" width="7.42578125" style="1" customWidth="1"/>
    <col min="4360" max="4360" width="6.7109375" style="1" customWidth="1"/>
    <col min="4361" max="4362" width="5" style="1" customWidth="1"/>
    <col min="4363" max="4363" width="5.28515625" style="1" customWidth="1"/>
    <col min="4364" max="4364" width="7.28515625" style="1" customWidth="1"/>
    <col min="4365" max="4365" width="7.42578125" style="1" customWidth="1"/>
    <col min="4366" max="4366" width="6.7109375" style="1" customWidth="1"/>
    <col min="4367" max="4367" width="5.140625" style="1" customWidth="1"/>
    <col min="4368" max="4369" width="5" style="1" customWidth="1"/>
    <col min="4370" max="4370" width="7.140625" style="1" customWidth="1"/>
    <col min="4371" max="4371" width="6.7109375" style="1" customWidth="1"/>
    <col min="4372" max="4609" width="9.140625" style="1"/>
    <col min="4610" max="4610" width="6.85546875" style="1" customWidth="1"/>
    <col min="4611" max="4611" width="31.42578125" style="1" customWidth="1"/>
    <col min="4612" max="4612" width="24.7109375" style="1" customWidth="1"/>
    <col min="4613" max="4613" width="11.42578125" style="1" customWidth="1"/>
    <col min="4614" max="4614" width="9.7109375" style="1" customWidth="1"/>
    <col min="4615" max="4615" width="7.42578125" style="1" customWidth="1"/>
    <col min="4616" max="4616" width="6.7109375" style="1" customWidth="1"/>
    <col min="4617" max="4618" width="5" style="1" customWidth="1"/>
    <col min="4619" max="4619" width="5.28515625" style="1" customWidth="1"/>
    <col min="4620" max="4620" width="7.28515625" style="1" customWidth="1"/>
    <col min="4621" max="4621" width="7.42578125" style="1" customWidth="1"/>
    <col min="4622" max="4622" width="6.7109375" style="1" customWidth="1"/>
    <col min="4623" max="4623" width="5.140625" style="1" customWidth="1"/>
    <col min="4624" max="4625" width="5" style="1" customWidth="1"/>
    <col min="4626" max="4626" width="7.140625" style="1" customWidth="1"/>
    <col min="4627" max="4627" width="6.7109375" style="1" customWidth="1"/>
    <col min="4628" max="4865" width="9.140625" style="1"/>
    <col min="4866" max="4866" width="6.85546875" style="1" customWidth="1"/>
    <col min="4867" max="4867" width="31.42578125" style="1" customWidth="1"/>
    <col min="4868" max="4868" width="24.7109375" style="1" customWidth="1"/>
    <col min="4869" max="4869" width="11.42578125" style="1" customWidth="1"/>
    <col min="4870" max="4870" width="9.7109375" style="1" customWidth="1"/>
    <col min="4871" max="4871" width="7.42578125" style="1" customWidth="1"/>
    <col min="4872" max="4872" width="6.7109375" style="1" customWidth="1"/>
    <col min="4873" max="4874" width="5" style="1" customWidth="1"/>
    <col min="4875" max="4875" width="5.28515625" style="1" customWidth="1"/>
    <col min="4876" max="4876" width="7.28515625" style="1" customWidth="1"/>
    <col min="4877" max="4877" width="7.42578125" style="1" customWidth="1"/>
    <col min="4878" max="4878" width="6.7109375" style="1" customWidth="1"/>
    <col min="4879" max="4879" width="5.140625" style="1" customWidth="1"/>
    <col min="4880" max="4881" width="5" style="1" customWidth="1"/>
    <col min="4882" max="4882" width="7.140625" style="1" customWidth="1"/>
    <col min="4883" max="4883" width="6.7109375" style="1" customWidth="1"/>
    <col min="4884" max="5121" width="9.140625" style="1"/>
    <col min="5122" max="5122" width="6.85546875" style="1" customWidth="1"/>
    <col min="5123" max="5123" width="31.42578125" style="1" customWidth="1"/>
    <col min="5124" max="5124" width="24.7109375" style="1" customWidth="1"/>
    <col min="5125" max="5125" width="11.42578125" style="1" customWidth="1"/>
    <col min="5126" max="5126" width="9.7109375" style="1" customWidth="1"/>
    <col min="5127" max="5127" width="7.42578125" style="1" customWidth="1"/>
    <col min="5128" max="5128" width="6.7109375" style="1" customWidth="1"/>
    <col min="5129" max="5130" width="5" style="1" customWidth="1"/>
    <col min="5131" max="5131" width="5.28515625" style="1" customWidth="1"/>
    <col min="5132" max="5132" width="7.28515625" style="1" customWidth="1"/>
    <col min="5133" max="5133" width="7.42578125" style="1" customWidth="1"/>
    <col min="5134" max="5134" width="6.7109375" style="1" customWidth="1"/>
    <col min="5135" max="5135" width="5.140625" style="1" customWidth="1"/>
    <col min="5136" max="5137" width="5" style="1" customWidth="1"/>
    <col min="5138" max="5138" width="7.140625" style="1" customWidth="1"/>
    <col min="5139" max="5139" width="6.7109375" style="1" customWidth="1"/>
    <col min="5140" max="5377" width="9.140625" style="1"/>
    <col min="5378" max="5378" width="6.85546875" style="1" customWidth="1"/>
    <col min="5379" max="5379" width="31.42578125" style="1" customWidth="1"/>
    <col min="5380" max="5380" width="24.7109375" style="1" customWidth="1"/>
    <col min="5381" max="5381" width="11.42578125" style="1" customWidth="1"/>
    <col min="5382" max="5382" width="9.7109375" style="1" customWidth="1"/>
    <col min="5383" max="5383" width="7.42578125" style="1" customWidth="1"/>
    <col min="5384" max="5384" width="6.7109375" style="1" customWidth="1"/>
    <col min="5385" max="5386" width="5" style="1" customWidth="1"/>
    <col min="5387" max="5387" width="5.28515625" style="1" customWidth="1"/>
    <col min="5388" max="5388" width="7.28515625" style="1" customWidth="1"/>
    <col min="5389" max="5389" width="7.42578125" style="1" customWidth="1"/>
    <col min="5390" max="5390" width="6.7109375" style="1" customWidth="1"/>
    <col min="5391" max="5391" width="5.140625" style="1" customWidth="1"/>
    <col min="5392" max="5393" width="5" style="1" customWidth="1"/>
    <col min="5394" max="5394" width="7.140625" style="1" customWidth="1"/>
    <col min="5395" max="5395" width="6.7109375" style="1" customWidth="1"/>
    <col min="5396" max="5633" width="9.140625" style="1"/>
    <col min="5634" max="5634" width="6.85546875" style="1" customWidth="1"/>
    <col min="5635" max="5635" width="31.42578125" style="1" customWidth="1"/>
    <col min="5636" max="5636" width="24.7109375" style="1" customWidth="1"/>
    <col min="5637" max="5637" width="11.42578125" style="1" customWidth="1"/>
    <col min="5638" max="5638" width="9.7109375" style="1" customWidth="1"/>
    <col min="5639" max="5639" width="7.42578125" style="1" customWidth="1"/>
    <col min="5640" max="5640" width="6.7109375" style="1" customWidth="1"/>
    <col min="5641" max="5642" width="5" style="1" customWidth="1"/>
    <col min="5643" max="5643" width="5.28515625" style="1" customWidth="1"/>
    <col min="5644" max="5644" width="7.28515625" style="1" customWidth="1"/>
    <col min="5645" max="5645" width="7.42578125" style="1" customWidth="1"/>
    <col min="5646" max="5646" width="6.7109375" style="1" customWidth="1"/>
    <col min="5647" max="5647" width="5.140625" style="1" customWidth="1"/>
    <col min="5648" max="5649" width="5" style="1" customWidth="1"/>
    <col min="5650" max="5650" width="7.140625" style="1" customWidth="1"/>
    <col min="5651" max="5651" width="6.7109375" style="1" customWidth="1"/>
    <col min="5652" max="5889" width="9.140625" style="1"/>
    <col min="5890" max="5890" width="6.85546875" style="1" customWidth="1"/>
    <col min="5891" max="5891" width="31.42578125" style="1" customWidth="1"/>
    <col min="5892" max="5892" width="24.7109375" style="1" customWidth="1"/>
    <col min="5893" max="5893" width="11.42578125" style="1" customWidth="1"/>
    <col min="5894" max="5894" width="9.7109375" style="1" customWidth="1"/>
    <col min="5895" max="5895" width="7.42578125" style="1" customWidth="1"/>
    <col min="5896" max="5896" width="6.7109375" style="1" customWidth="1"/>
    <col min="5897" max="5898" width="5" style="1" customWidth="1"/>
    <col min="5899" max="5899" width="5.28515625" style="1" customWidth="1"/>
    <col min="5900" max="5900" width="7.28515625" style="1" customWidth="1"/>
    <col min="5901" max="5901" width="7.42578125" style="1" customWidth="1"/>
    <col min="5902" max="5902" width="6.7109375" style="1" customWidth="1"/>
    <col min="5903" max="5903" width="5.140625" style="1" customWidth="1"/>
    <col min="5904" max="5905" width="5" style="1" customWidth="1"/>
    <col min="5906" max="5906" width="7.140625" style="1" customWidth="1"/>
    <col min="5907" max="5907" width="6.7109375" style="1" customWidth="1"/>
    <col min="5908" max="6145" width="9.140625" style="1"/>
    <col min="6146" max="6146" width="6.85546875" style="1" customWidth="1"/>
    <col min="6147" max="6147" width="31.42578125" style="1" customWidth="1"/>
    <col min="6148" max="6148" width="24.7109375" style="1" customWidth="1"/>
    <col min="6149" max="6149" width="11.42578125" style="1" customWidth="1"/>
    <col min="6150" max="6150" width="9.7109375" style="1" customWidth="1"/>
    <col min="6151" max="6151" width="7.42578125" style="1" customWidth="1"/>
    <col min="6152" max="6152" width="6.7109375" style="1" customWidth="1"/>
    <col min="6153" max="6154" width="5" style="1" customWidth="1"/>
    <col min="6155" max="6155" width="5.28515625" style="1" customWidth="1"/>
    <col min="6156" max="6156" width="7.28515625" style="1" customWidth="1"/>
    <col min="6157" max="6157" width="7.42578125" style="1" customWidth="1"/>
    <col min="6158" max="6158" width="6.7109375" style="1" customWidth="1"/>
    <col min="6159" max="6159" width="5.140625" style="1" customWidth="1"/>
    <col min="6160" max="6161" width="5" style="1" customWidth="1"/>
    <col min="6162" max="6162" width="7.140625" style="1" customWidth="1"/>
    <col min="6163" max="6163" width="6.7109375" style="1" customWidth="1"/>
    <col min="6164" max="6401" width="9.140625" style="1"/>
    <col min="6402" max="6402" width="6.85546875" style="1" customWidth="1"/>
    <col min="6403" max="6403" width="31.42578125" style="1" customWidth="1"/>
    <col min="6404" max="6404" width="24.7109375" style="1" customWidth="1"/>
    <col min="6405" max="6405" width="11.42578125" style="1" customWidth="1"/>
    <col min="6406" max="6406" width="9.7109375" style="1" customWidth="1"/>
    <col min="6407" max="6407" width="7.42578125" style="1" customWidth="1"/>
    <col min="6408" max="6408" width="6.7109375" style="1" customWidth="1"/>
    <col min="6409" max="6410" width="5" style="1" customWidth="1"/>
    <col min="6411" max="6411" width="5.28515625" style="1" customWidth="1"/>
    <col min="6412" max="6412" width="7.28515625" style="1" customWidth="1"/>
    <col min="6413" max="6413" width="7.42578125" style="1" customWidth="1"/>
    <col min="6414" max="6414" width="6.7109375" style="1" customWidth="1"/>
    <col min="6415" max="6415" width="5.140625" style="1" customWidth="1"/>
    <col min="6416" max="6417" width="5" style="1" customWidth="1"/>
    <col min="6418" max="6418" width="7.140625" style="1" customWidth="1"/>
    <col min="6419" max="6419" width="6.7109375" style="1" customWidth="1"/>
    <col min="6420" max="6657" width="9.140625" style="1"/>
    <col min="6658" max="6658" width="6.85546875" style="1" customWidth="1"/>
    <col min="6659" max="6659" width="31.42578125" style="1" customWidth="1"/>
    <col min="6660" max="6660" width="24.7109375" style="1" customWidth="1"/>
    <col min="6661" max="6661" width="11.42578125" style="1" customWidth="1"/>
    <col min="6662" max="6662" width="9.7109375" style="1" customWidth="1"/>
    <col min="6663" max="6663" width="7.42578125" style="1" customWidth="1"/>
    <col min="6664" max="6664" width="6.7109375" style="1" customWidth="1"/>
    <col min="6665" max="6666" width="5" style="1" customWidth="1"/>
    <col min="6667" max="6667" width="5.28515625" style="1" customWidth="1"/>
    <col min="6668" max="6668" width="7.28515625" style="1" customWidth="1"/>
    <col min="6669" max="6669" width="7.42578125" style="1" customWidth="1"/>
    <col min="6670" max="6670" width="6.7109375" style="1" customWidth="1"/>
    <col min="6671" max="6671" width="5.140625" style="1" customWidth="1"/>
    <col min="6672" max="6673" width="5" style="1" customWidth="1"/>
    <col min="6674" max="6674" width="7.140625" style="1" customWidth="1"/>
    <col min="6675" max="6675" width="6.7109375" style="1" customWidth="1"/>
    <col min="6676" max="6913" width="9.140625" style="1"/>
    <col min="6914" max="6914" width="6.85546875" style="1" customWidth="1"/>
    <col min="6915" max="6915" width="31.42578125" style="1" customWidth="1"/>
    <col min="6916" max="6916" width="24.7109375" style="1" customWidth="1"/>
    <col min="6917" max="6917" width="11.42578125" style="1" customWidth="1"/>
    <col min="6918" max="6918" width="9.7109375" style="1" customWidth="1"/>
    <col min="6919" max="6919" width="7.42578125" style="1" customWidth="1"/>
    <col min="6920" max="6920" width="6.7109375" style="1" customWidth="1"/>
    <col min="6921" max="6922" width="5" style="1" customWidth="1"/>
    <col min="6923" max="6923" width="5.28515625" style="1" customWidth="1"/>
    <col min="6924" max="6924" width="7.28515625" style="1" customWidth="1"/>
    <col min="6925" max="6925" width="7.42578125" style="1" customWidth="1"/>
    <col min="6926" max="6926" width="6.7109375" style="1" customWidth="1"/>
    <col min="6927" max="6927" width="5.140625" style="1" customWidth="1"/>
    <col min="6928" max="6929" width="5" style="1" customWidth="1"/>
    <col min="6930" max="6930" width="7.140625" style="1" customWidth="1"/>
    <col min="6931" max="6931" width="6.7109375" style="1" customWidth="1"/>
    <col min="6932" max="7169" width="9.140625" style="1"/>
    <col min="7170" max="7170" width="6.85546875" style="1" customWidth="1"/>
    <col min="7171" max="7171" width="31.42578125" style="1" customWidth="1"/>
    <col min="7172" max="7172" width="24.7109375" style="1" customWidth="1"/>
    <col min="7173" max="7173" width="11.42578125" style="1" customWidth="1"/>
    <col min="7174" max="7174" width="9.7109375" style="1" customWidth="1"/>
    <col min="7175" max="7175" width="7.42578125" style="1" customWidth="1"/>
    <col min="7176" max="7176" width="6.7109375" style="1" customWidth="1"/>
    <col min="7177" max="7178" width="5" style="1" customWidth="1"/>
    <col min="7179" max="7179" width="5.28515625" style="1" customWidth="1"/>
    <col min="7180" max="7180" width="7.28515625" style="1" customWidth="1"/>
    <col min="7181" max="7181" width="7.42578125" style="1" customWidth="1"/>
    <col min="7182" max="7182" width="6.7109375" style="1" customWidth="1"/>
    <col min="7183" max="7183" width="5.140625" style="1" customWidth="1"/>
    <col min="7184" max="7185" width="5" style="1" customWidth="1"/>
    <col min="7186" max="7186" width="7.140625" style="1" customWidth="1"/>
    <col min="7187" max="7187" width="6.7109375" style="1" customWidth="1"/>
    <col min="7188" max="7425" width="9.140625" style="1"/>
    <col min="7426" max="7426" width="6.85546875" style="1" customWidth="1"/>
    <col min="7427" max="7427" width="31.42578125" style="1" customWidth="1"/>
    <col min="7428" max="7428" width="24.7109375" style="1" customWidth="1"/>
    <col min="7429" max="7429" width="11.42578125" style="1" customWidth="1"/>
    <col min="7430" max="7430" width="9.7109375" style="1" customWidth="1"/>
    <col min="7431" max="7431" width="7.42578125" style="1" customWidth="1"/>
    <col min="7432" max="7432" width="6.7109375" style="1" customWidth="1"/>
    <col min="7433" max="7434" width="5" style="1" customWidth="1"/>
    <col min="7435" max="7435" width="5.28515625" style="1" customWidth="1"/>
    <col min="7436" max="7436" width="7.28515625" style="1" customWidth="1"/>
    <col min="7437" max="7437" width="7.42578125" style="1" customWidth="1"/>
    <col min="7438" max="7438" width="6.7109375" style="1" customWidth="1"/>
    <col min="7439" max="7439" width="5.140625" style="1" customWidth="1"/>
    <col min="7440" max="7441" width="5" style="1" customWidth="1"/>
    <col min="7442" max="7442" width="7.140625" style="1" customWidth="1"/>
    <col min="7443" max="7443" width="6.7109375" style="1" customWidth="1"/>
    <col min="7444" max="7681" width="9.140625" style="1"/>
    <col min="7682" max="7682" width="6.85546875" style="1" customWidth="1"/>
    <col min="7683" max="7683" width="31.42578125" style="1" customWidth="1"/>
    <col min="7684" max="7684" width="24.7109375" style="1" customWidth="1"/>
    <col min="7685" max="7685" width="11.42578125" style="1" customWidth="1"/>
    <col min="7686" max="7686" width="9.7109375" style="1" customWidth="1"/>
    <col min="7687" max="7687" width="7.42578125" style="1" customWidth="1"/>
    <col min="7688" max="7688" width="6.7109375" style="1" customWidth="1"/>
    <col min="7689" max="7690" width="5" style="1" customWidth="1"/>
    <col min="7691" max="7691" width="5.28515625" style="1" customWidth="1"/>
    <col min="7692" max="7692" width="7.28515625" style="1" customWidth="1"/>
    <col min="7693" max="7693" width="7.42578125" style="1" customWidth="1"/>
    <col min="7694" max="7694" width="6.7109375" style="1" customWidth="1"/>
    <col min="7695" max="7695" width="5.140625" style="1" customWidth="1"/>
    <col min="7696" max="7697" width="5" style="1" customWidth="1"/>
    <col min="7698" max="7698" width="7.140625" style="1" customWidth="1"/>
    <col min="7699" max="7699" width="6.7109375" style="1" customWidth="1"/>
    <col min="7700" max="7937" width="9.140625" style="1"/>
    <col min="7938" max="7938" width="6.85546875" style="1" customWidth="1"/>
    <col min="7939" max="7939" width="31.42578125" style="1" customWidth="1"/>
    <col min="7940" max="7940" width="24.7109375" style="1" customWidth="1"/>
    <col min="7941" max="7941" width="11.42578125" style="1" customWidth="1"/>
    <col min="7942" max="7942" width="9.7109375" style="1" customWidth="1"/>
    <col min="7943" max="7943" width="7.42578125" style="1" customWidth="1"/>
    <col min="7944" max="7944" width="6.7109375" style="1" customWidth="1"/>
    <col min="7945" max="7946" width="5" style="1" customWidth="1"/>
    <col min="7947" max="7947" width="5.28515625" style="1" customWidth="1"/>
    <col min="7948" max="7948" width="7.28515625" style="1" customWidth="1"/>
    <col min="7949" max="7949" width="7.42578125" style="1" customWidth="1"/>
    <col min="7950" max="7950" width="6.7109375" style="1" customWidth="1"/>
    <col min="7951" max="7951" width="5.140625" style="1" customWidth="1"/>
    <col min="7952" max="7953" width="5" style="1" customWidth="1"/>
    <col min="7954" max="7954" width="7.140625" style="1" customWidth="1"/>
    <col min="7955" max="7955" width="6.7109375" style="1" customWidth="1"/>
    <col min="7956" max="8193" width="9.140625" style="1"/>
    <col min="8194" max="8194" width="6.85546875" style="1" customWidth="1"/>
    <col min="8195" max="8195" width="31.42578125" style="1" customWidth="1"/>
    <col min="8196" max="8196" width="24.7109375" style="1" customWidth="1"/>
    <col min="8197" max="8197" width="11.42578125" style="1" customWidth="1"/>
    <col min="8198" max="8198" width="9.7109375" style="1" customWidth="1"/>
    <col min="8199" max="8199" width="7.42578125" style="1" customWidth="1"/>
    <col min="8200" max="8200" width="6.7109375" style="1" customWidth="1"/>
    <col min="8201" max="8202" width="5" style="1" customWidth="1"/>
    <col min="8203" max="8203" width="5.28515625" style="1" customWidth="1"/>
    <col min="8204" max="8204" width="7.28515625" style="1" customWidth="1"/>
    <col min="8205" max="8205" width="7.42578125" style="1" customWidth="1"/>
    <col min="8206" max="8206" width="6.7109375" style="1" customWidth="1"/>
    <col min="8207" max="8207" width="5.140625" style="1" customWidth="1"/>
    <col min="8208" max="8209" width="5" style="1" customWidth="1"/>
    <col min="8210" max="8210" width="7.140625" style="1" customWidth="1"/>
    <col min="8211" max="8211" width="6.7109375" style="1" customWidth="1"/>
    <col min="8212" max="8449" width="9.140625" style="1"/>
    <col min="8450" max="8450" width="6.85546875" style="1" customWidth="1"/>
    <col min="8451" max="8451" width="31.42578125" style="1" customWidth="1"/>
    <col min="8452" max="8452" width="24.7109375" style="1" customWidth="1"/>
    <col min="8453" max="8453" width="11.42578125" style="1" customWidth="1"/>
    <col min="8454" max="8454" width="9.7109375" style="1" customWidth="1"/>
    <col min="8455" max="8455" width="7.42578125" style="1" customWidth="1"/>
    <col min="8456" max="8456" width="6.7109375" style="1" customWidth="1"/>
    <col min="8457" max="8458" width="5" style="1" customWidth="1"/>
    <col min="8459" max="8459" width="5.28515625" style="1" customWidth="1"/>
    <col min="8460" max="8460" width="7.28515625" style="1" customWidth="1"/>
    <col min="8461" max="8461" width="7.42578125" style="1" customWidth="1"/>
    <col min="8462" max="8462" width="6.7109375" style="1" customWidth="1"/>
    <col min="8463" max="8463" width="5.140625" style="1" customWidth="1"/>
    <col min="8464" max="8465" width="5" style="1" customWidth="1"/>
    <col min="8466" max="8466" width="7.140625" style="1" customWidth="1"/>
    <col min="8467" max="8467" width="6.7109375" style="1" customWidth="1"/>
    <col min="8468" max="8705" width="9.140625" style="1"/>
    <col min="8706" max="8706" width="6.85546875" style="1" customWidth="1"/>
    <col min="8707" max="8707" width="31.42578125" style="1" customWidth="1"/>
    <col min="8708" max="8708" width="24.7109375" style="1" customWidth="1"/>
    <col min="8709" max="8709" width="11.42578125" style="1" customWidth="1"/>
    <col min="8710" max="8710" width="9.7109375" style="1" customWidth="1"/>
    <col min="8711" max="8711" width="7.42578125" style="1" customWidth="1"/>
    <col min="8712" max="8712" width="6.7109375" style="1" customWidth="1"/>
    <col min="8713" max="8714" width="5" style="1" customWidth="1"/>
    <col min="8715" max="8715" width="5.28515625" style="1" customWidth="1"/>
    <col min="8716" max="8716" width="7.28515625" style="1" customWidth="1"/>
    <col min="8717" max="8717" width="7.42578125" style="1" customWidth="1"/>
    <col min="8718" max="8718" width="6.7109375" style="1" customWidth="1"/>
    <col min="8719" max="8719" width="5.140625" style="1" customWidth="1"/>
    <col min="8720" max="8721" width="5" style="1" customWidth="1"/>
    <col min="8722" max="8722" width="7.140625" style="1" customWidth="1"/>
    <col min="8723" max="8723" width="6.7109375" style="1" customWidth="1"/>
    <col min="8724" max="8961" width="9.140625" style="1"/>
    <col min="8962" max="8962" width="6.85546875" style="1" customWidth="1"/>
    <col min="8963" max="8963" width="31.42578125" style="1" customWidth="1"/>
    <col min="8964" max="8964" width="24.7109375" style="1" customWidth="1"/>
    <col min="8965" max="8965" width="11.42578125" style="1" customWidth="1"/>
    <col min="8966" max="8966" width="9.7109375" style="1" customWidth="1"/>
    <col min="8967" max="8967" width="7.42578125" style="1" customWidth="1"/>
    <col min="8968" max="8968" width="6.7109375" style="1" customWidth="1"/>
    <col min="8969" max="8970" width="5" style="1" customWidth="1"/>
    <col min="8971" max="8971" width="5.28515625" style="1" customWidth="1"/>
    <col min="8972" max="8972" width="7.28515625" style="1" customWidth="1"/>
    <col min="8973" max="8973" width="7.42578125" style="1" customWidth="1"/>
    <col min="8974" max="8974" width="6.7109375" style="1" customWidth="1"/>
    <col min="8975" max="8975" width="5.140625" style="1" customWidth="1"/>
    <col min="8976" max="8977" width="5" style="1" customWidth="1"/>
    <col min="8978" max="8978" width="7.140625" style="1" customWidth="1"/>
    <col min="8979" max="8979" width="6.7109375" style="1" customWidth="1"/>
    <col min="8980" max="9217" width="9.140625" style="1"/>
    <col min="9218" max="9218" width="6.85546875" style="1" customWidth="1"/>
    <col min="9219" max="9219" width="31.42578125" style="1" customWidth="1"/>
    <col min="9220" max="9220" width="24.7109375" style="1" customWidth="1"/>
    <col min="9221" max="9221" width="11.42578125" style="1" customWidth="1"/>
    <col min="9222" max="9222" width="9.7109375" style="1" customWidth="1"/>
    <col min="9223" max="9223" width="7.42578125" style="1" customWidth="1"/>
    <col min="9224" max="9224" width="6.7109375" style="1" customWidth="1"/>
    <col min="9225" max="9226" width="5" style="1" customWidth="1"/>
    <col min="9227" max="9227" width="5.28515625" style="1" customWidth="1"/>
    <col min="9228" max="9228" width="7.28515625" style="1" customWidth="1"/>
    <col min="9229" max="9229" width="7.42578125" style="1" customWidth="1"/>
    <col min="9230" max="9230" width="6.7109375" style="1" customWidth="1"/>
    <col min="9231" max="9231" width="5.140625" style="1" customWidth="1"/>
    <col min="9232" max="9233" width="5" style="1" customWidth="1"/>
    <col min="9234" max="9234" width="7.140625" style="1" customWidth="1"/>
    <col min="9235" max="9235" width="6.7109375" style="1" customWidth="1"/>
    <col min="9236" max="9473" width="9.140625" style="1"/>
    <col min="9474" max="9474" width="6.85546875" style="1" customWidth="1"/>
    <col min="9475" max="9475" width="31.42578125" style="1" customWidth="1"/>
    <col min="9476" max="9476" width="24.7109375" style="1" customWidth="1"/>
    <col min="9477" max="9477" width="11.42578125" style="1" customWidth="1"/>
    <col min="9478" max="9478" width="9.7109375" style="1" customWidth="1"/>
    <col min="9479" max="9479" width="7.42578125" style="1" customWidth="1"/>
    <col min="9480" max="9480" width="6.7109375" style="1" customWidth="1"/>
    <col min="9481" max="9482" width="5" style="1" customWidth="1"/>
    <col min="9483" max="9483" width="5.28515625" style="1" customWidth="1"/>
    <col min="9484" max="9484" width="7.28515625" style="1" customWidth="1"/>
    <col min="9485" max="9485" width="7.42578125" style="1" customWidth="1"/>
    <col min="9486" max="9486" width="6.7109375" style="1" customWidth="1"/>
    <col min="9487" max="9487" width="5.140625" style="1" customWidth="1"/>
    <col min="9488" max="9489" width="5" style="1" customWidth="1"/>
    <col min="9490" max="9490" width="7.140625" style="1" customWidth="1"/>
    <col min="9491" max="9491" width="6.7109375" style="1" customWidth="1"/>
    <col min="9492" max="9729" width="9.140625" style="1"/>
    <col min="9730" max="9730" width="6.85546875" style="1" customWidth="1"/>
    <col min="9731" max="9731" width="31.42578125" style="1" customWidth="1"/>
    <col min="9732" max="9732" width="24.7109375" style="1" customWidth="1"/>
    <col min="9733" max="9733" width="11.42578125" style="1" customWidth="1"/>
    <col min="9734" max="9734" width="9.7109375" style="1" customWidth="1"/>
    <col min="9735" max="9735" width="7.42578125" style="1" customWidth="1"/>
    <col min="9736" max="9736" width="6.7109375" style="1" customWidth="1"/>
    <col min="9737" max="9738" width="5" style="1" customWidth="1"/>
    <col min="9739" max="9739" width="5.28515625" style="1" customWidth="1"/>
    <col min="9740" max="9740" width="7.28515625" style="1" customWidth="1"/>
    <col min="9741" max="9741" width="7.42578125" style="1" customWidth="1"/>
    <col min="9742" max="9742" width="6.7109375" style="1" customWidth="1"/>
    <col min="9743" max="9743" width="5.140625" style="1" customWidth="1"/>
    <col min="9744" max="9745" width="5" style="1" customWidth="1"/>
    <col min="9746" max="9746" width="7.140625" style="1" customWidth="1"/>
    <col min="9747" max="9747" width="6.7109375" style="1" customWidth="1"/>
    <col min="9748" max="9985" width="9.140625" style="1"/>
    <col min="9986" max="9986" width="6.85546875" style="1" customWidth="1"/>
    <col min="9987" max="9987" width="31.42578125" style="1" customWidth="1"/>
    <col min="9988" max="9988" width="24.7109375" style="1" customWidth="1"/>
    <col min="9989" max="9989" width="11.42578125" style="1" customWidth="1"/>
    <col min="9990" max="9990" width="9.7109375" style="1" customWidth="1"/>
    <col min="9991" max="9991" width="7.42578125" style="1" customWidth="1"/>
    <col min="9992" max="9992" width="6.7109375" style="1" customWidth="1"/>
    <col min="9993" max="9994" width="5" style="1" customWidth="1"/>
    <col min="9995" max="9995" width="5.28515625" style="1" customWidth="1"/>
    <col min="9996" max="9996" width="7.28515625" style="1" customWidth="1"/>
    <col min="9997" max="9997" width="7.42578125" style="1" customWidth="1"/>
    <col min="9998" max="9998" width="6.7109375" style="1" customWidth="1"/>
    <col min="9999" max="9999" width="5.140625" style="1" customWidth="1"/>
    <col min="10000" max="10001" width="5" style="1" customWidth="1"/>
    <col min="10002" max="10002" width="7.140625" style="1" customWidth="1"/>
    <col min="10003" max="10003" width="6.7109375" style="1" customWidth="1"/>
    <col min="10004" max="10241" width="9.140625" style="1"/>
    <col min="10242" max="10242" width="6.85546875" style="1" customWidth="1"/>
    <col min="10243" max="10243" width="31.42578125" style="1" customWidth="1"/>
    <col min="10244" max="10244" width="24.7109375" style="1" customWidth="1"/>
    <col min="10245" max="10245" width="11.42578125" style="1" customWidth="1"/>
    <col min="10246" max="10246" width="9.7109375" style="1" customWidth="1"/>
    <col min="10247" max="10247" width="7.42578125" style="1" customWidth="1"/>
    <col min="10248" max="10248" width="6.7109375" style="1" customWidth="1"/>
    <col min="10249" max="10250" width="5" style="1" customWidth="1"/>
    <col min="10251" max="10251" width="5.28515625" style="1" customWidth="1"/>
    <col min="10252" max="10252" width="7.28515625" style="1" customWidth="1"/>
    <col min="10253" max="10253" width="7.42578125" style="1" customWidth="1"/>
    <col min="10254" max="10254" width="6.7109375" style="1" customWidth="1"/>
    <col min="10255" max="10255" width="5.140625" style="1" customWidth="1"/>
    <col min="10256" max="10257" width="5" style="1" customWidth="1"/>
    <col min="10258" max="10258" width="7.140625" style="1" customWidth="1"/>
    <col min="10259" max="10259" width="6.7109375" style="1" customWidth="1"/>
    <col min="10260" max="10497" width="9.140625" style="1"/>
    <col min="10498" max="10498" width="6.85546875" style="1" customWidth="1"/>
    <col min="10499" max="10499" width="31.42578125" style="1" customWidth="1"/>
    <col min="10500" max="10500" width="24.7109375" style="1" customWidth="1"/>
    <col min="10501" max="10501" width="11.42578125" style="1" customWidth="1"/>
    <col min="10502" max="10502" width="9.7109375" style="1" customWidth="1"/>
    <col min="10503" max="10503" width="7.42578125" style="1" customWidth="1"/>
    <col min="10504" max="10504" width="6.7109375" style="1" customWidth="1"/>
    <col min="10505" max="10506" width="5" style="1" customWidth="1"/>
    <col min="10507" max="10507" width="5.28515625" style="1" customWidth="1"/>
    <col min="10508" max="10508" width="7.28515625" style="1" customWidth="1"/>
    <col min="10509" max="10509" width="7.42578125" style="1" customWidth="1"/>
    <col min="10510" max="10510" width="6.7109375" style="1" customWidth="1"/>
    <col min="10511" max="10511" width="5.140625" style="1" customWidth="1"/>
    <col min="10512" max="10513" width="5" style="1" customWidth="1"/>
    <col min="10514" max="10514" width="7.140625" style="1" customWidth="1"/>
    <col min="10515" max="10515" width="6.7109375" style="1" customWidth="1"/>
    <col min="10516" max="10753" width="9.140625" style="1"/>
    <col min="10754" max="10754" width="6.85546875" style="1" customWidth="1"/>
    <col min="10755" max="10755" width="31.42578125" style="1" customWidth="1"/>
    <col min="10756" max="10756" width="24.7109375" style="1" customWidth="1"/>
    <col min="10757" max="10757" width="11.42578125" style="1" customWidth="1"/>
    <col min="10758" max="10758" width="9.7109375" style="1" customWidth="1"/>
    <col min="10759" max="10759" width="7.42578125" style="1" customWidth="1"/>
    <col min="10760" max="10760" width="6.7109375" style="1" customWidth="1"/>
    <col min="10761" max="10762" width="5" style="1" customWidth="1"/>
    <col min="10763" max="10763" width="5.28515625" style="1" customWidth="1"/>
    <col min="10764" max="10764" width="7.28515625" style="1" customWidth="1"/>
    <col min="10765" max="10765" width="7.42578125" style="1" customWidth="1"/>
    <col min="10766" max="10766" width="6.7109375" style="1" customWidth="1"/>
    <col min="10767" max="10767" width="5.140625" style="1" customWidth="1"/>
    <col min="10768" max="10769" width="5" style="1" customWidth="1"/>
    <col min="10770" max="10770" width="7.140625" style="1" customWidth="1"/>
    <col min="10771" max="10771" width="6.7109375" style="1" customWidth="1"/>
    <col min="10772" max="11009" width="9.140625" style="1"/>
    <col min="11010" max="11010" width="6.85546875" style="1" customWidth="1"/>
    <col min="11011" max="11011" width="31.42578125" style="1" customWidth="1"/>
    <col min="11012" max="11012" width="24.7109375" style="1" customWidth="1"/>
    <col min="11013" max="11013" width="11.42578125" style="1" customWidth="1"/>
    <col min="11014" max="11014" width="9.7109375" style="1" customWidth="1"/>
    <col min="11015" max="11015" width="7.42578125" style="1" customWidth="1"/>
    <col min="11016" max="11016" width="6.7109375" style="1" customWidth="1"/>
    <col min="11017" max="11018" width="5" style="1" customWidth="1"/>
    <col min="11019" max="11019" width="5.28515625" style="1" customWidth="1"/>
    <col min="11020" max="11020" width="7.28515625" style="1" customWidth="1"/>
    <col min="11021" max="11021" width="7.42578125" style="1" customWidth="1"/>
    <col min="11022" max="11022" width="6.7109375" style="1" customWidth="1"/>
    <col min="11023" max="11023" width="5.140625" style="1" customWidth="1"/>
    <col min="11024" max="11025" width="5" style="1" customWidth="1"/>
    <col min="11026" max="11026" width="7.140625" style="1" customWidth="1"/>
    <col min="11027" max="11027" width="6.7109375" style="1" customWidth="1"/>
    <col min="11028" max="11265" width="9.140625" style="1"/>
    <col min="11266" max="11266" width="6.85546875" style="1" customWidth="1"/>
    <col min="11267" max="11267" width="31.42578125" style="1" customWidth="1"/>
    <col min="11268" max="11268" width="24.7109375" style="1" customWidth="1"/>
    <col min="11269" max="11269" width="11.42578125" style="1" customWidth="1"/>
    <col min="11270" max="11270" width="9.7109375" style="1" customWidth="1"/>
    <col min="11271" max="11271" width="7.42578125" style="1" customWidth="1"/>
    <col min="11272" max="11272" width="6.7109375" style="1" customWidth="1"/>
    <col min="11273" max="11274" width="5" style="1" customWidth="1"/>
    <col min="11275" max="11275" width="5.28515625" style="1" customWidth="1"/>
    <col min="11276" max="11276" width="7.28515625" style="1" customWidth="1"/>
    <col min="11277" max="11277" width="7.42578125" style="1" customWidth="1"/>
    <col min="11278" max="11278" width="6.7109375" style="1" customWidth="1"/>
    <col min="11279" max="11279" width="5.140625" style="1" customWidth="1"/>
    <col min="11280" max="11281" width="5" style="1" customWidth="1"/>
    <col min="11282" max="11282" width="7.140625" style="1" customWidth="1"/>
    <col min="11283" max="11283" width="6.7109375" style="1" customWidth="1"/>
    <col min="11284" max="11521" width="9.140625" style="1"/>
    <col min="11522" max="11522" width="6.85546875" style="1" customWidth="1"/>
    <col min="11523" max="11523" width="31.42578125" style="1" customWidth="1"/>
    <col min="11524" max="11524" width="24.7109375" style="1" customWidth="1"/>
    <col min="11525" max="11525" width="11.42578125" style="1" customWidth="1"/>
    <col min="11526" max="11526" width="9.7109375" style="1" customWidth="1"/>
    <col min="11527" max="11527" width="7.42578125" style="1" customWidth="1"/>
    <col min="11528" max="11528" width="6.7109375" style="1" customWidth="1"/>
    <col min="11529" max="11530" width="5" style="1" customWidth="1"/>
    <col min="11531" max="11531" width="5.28515625" style="1" customWidth="1"/>
    <col min="11532" max="11532" width="7.28515625" style="1" customWidth="1"/>
    <col min="11533" max="11533" width="7.42578125" style="1" customWidth="1"/>
    <col min="11534" max="11534" width="6.7109375" style="1" customWidth="1"/>
    <col min="11535" max="11535" width="5.140625" style="1" customWidth="1"/>
    <col min="11536" max="11537" width="5" style="1" customWidth="1"/>
    <col min="11538" max="11538" width="7.140625" style="1" customWidth="1"/>
    <col min="11539" max="11539" width="6.7109375" style="1" customWidth="1"/>
    <col min="11540" max="11777" width="9.140625" style="1"/>
    <col min="11778" max="11778" width="6.85546875" style="1" customWidth="1"/>
    <col min="11779" max="11779" width="31.42578125" style="1" customWidth="1"/>
    <col min="11780" max="11780" width="24.7109375" style="1" customWidth="1"/>
    <col min="11781" max="11781" width="11.42578125" style="1" customWidth="1"/>
    <col min="11782" max="11782" width="9.7109375" style="1" customWidth="1"/>
    <col min="11783" max="11783" width="7.42578125" style="1" customWidth="1"/>
    <col min="11784" max="11784" width="6.7109375" style="1" customWidth="1"/>
    <col min="11785" max="11786" width="5" style="1" customWidth="1"/>
    <col min="11787" max="11787" width="5.28515625" style="1" customWidth="1"/>
    <col min="11788" max="11788" width="7.28515625" style="1" customWidth="1"/>
    <col min="11789" max="11789" width="7.42578125" style="1" customWidth="1"/>
    <col min="11790" max="11790" width="6.7109375" style="1" customWidth="1"/>
    <col min="11791" max="11791" width="5.140625" style="1" customWidth="1"/>
    <col min="11792" max="11793" width="5" style="1" customWidth="1"/>
    <col min="11794" max="11794" width="7.140625" style="1" customWidth="1"/>
    <col min="11795" max="11795" width="6.7109375" style="1" customWidth="1"/>
    <col min="11796" max="12033" width="9.140625" style="1"/>
    <col min="12034" max="12034" width="6.85546875" style="1" customWidth="1"/>
    <col min="12035" max="12035" width="31.42578125" style="1" customWidth="1"/>
    <col min="12036" max="12036" width="24.7109375" style="1" customWidth="1"/>
    <col min="12037" max="12037" width="11.42578125" style="1" customWidth="1"/>
    <col min="12038" max="12038" width="9.7109375" style="1" customWidth="1"/>
    <col min="12039" max="12039" width="7.42578125" style="1" customWidth="1"/>
    <col min="12040" max="12040" width="6.7109375" style="1" customWidth="1"/>
    <col min="12041" max="12042" width="5" style="1" customWidth="1"/>
    <col min="12043" max="12043" width="5.28515625" style="1" customWidth="1"/>
    <col min="12044" max="12044" width="7.28515625" style="1" customWidth="1"/>
    <col min="12045" max="12045" width="7.42578125" style="1" customWidth="1"/>
    <col min="12046" max="12046" width="6.7109375" style="1" customWidth="1"/>
    <col min="12047" max="12047" width="5.140625" style="1" customWidth="1"/>
    <col min="12048" max="12049" width="5" style="1" customWidth="1"/>
    <col min="12050" max="12050" width="7.140625" style="1" customWidth="1"/>
    <col min="12051" max="12051" width="6.7109375" style="1" customWidth="1"/>
    <col min="12052" max="12289" width="9.140625" style="1"/>
    <col min="12290" max="12290" width="6.85546875" style="1" customWidth="1"/>
    <col min="12291" max="12291" width="31.42578125" style="1" customWidth="1"/>
    <col min="12292" max="12292" width="24.7109375" style="1" customWidth="1"/>
    <col min="12293" max="12293" width="11.42578125" style="1" customWidth="1"/>
    <col min="12294" max="12294" width="9.7109375" style="1" customWidth="1"/>
    <col min="12295" max="12295" width="7.42578125" style="1" customWidth="1"/>
    <col min="12296" max="12296" width="6.7109375" style="1" customWidth="1"/>
    <col min="12297" max="12298" width="5" style="1" customWidth="1"/>
    <col min="12299" max="12299" width="5.28515625" style="1" customWidth="1"/>
    <col min="12300" max="12300" width="7.28515625" style="1" customWidth="1"/>
    <col min="12301" max="12301" width="7.42578125" style="1" customWidth="1"/>
    <col min="12302" max="12302" width="6.7109375" style="1" customWidth="1"/>
    <col min="12303" max="12303" width="5.140625" style="1" customWidth="1"/>
    <col min="12304" max="12305" width="5" style="1" customWidth="1"/>
    <col min="12306" max="12306" width="7.140625" style="1" customWidth="1"/>
    <col min="12307" max="12307" width="6.7109375" style="1" customWidth="1"/>
    <col min="12308" max="12545" width="9.140625" style="1"/>
    <col min="12546" max="12546" width="6.85546875" style="1" customWidth="1"/>
    <col min="12547" max="12547" width="31.42578125" style="1" customWidth="1"/>
    <col min="12548" max="12548" width="24.7109375" style="1" customWidth="1"/>
    <col min="12549" max="12549" width="11.42578125" style="1" customWidth="1"/>
    <col min="12550" max="12550" width="9.7109375" style="1" customWidth="1"/>
    <col min="12551" max="12551" width="7.42578125" style="1" customWidth="1"/>
    <col min="12552" max="12552" width="6.7109375" style="1" customWidth="1"/>
    <col min="12553" max="12554" width="5" style="1" customWidth="1"/>
    <col min="12555" max="12555" width="5.28515625" style="1" customWidth="1"/>
    <col min="12556" max="12556" width="7.28515625" style="1" customWidth="1"/>
    <col min="12557" max="12557" width="7.42578125" style="1" customWidth="1"/>
    <col min="12558" max="12558" width="6.7109375" style="1" customWidth="1"/>
    <col min="12559" max="12559" width="5.140625" style="1" customWidth="1"/>
    <col min="12560" max="12561" width="5" style="1" customWidth="1"/>
    <col min="12562" max="12562" width="7.140625" style="1" customWidth="1"/>
    <col min="12563" max="12563" width="6.7109375" style="1" customWidth="1"/>
    <col min="12564" max="12801" width="9.140625" style="1"/>
    <col min="12802" max="12802" width="6.85546875" style="1" customWidth="1"/>
    <col min="12803" max="12803" width="31.42578125" style="1" customWidth="1"/>
    <col min="12804" max="12804" width="24.7109375" style="1" customWidth="1"/>
    <col min="12805" max="12805" width="11.42578125" style="1" customWidth="1"/>
    <col min="12806" max="12806" width="9.7109375" style="1" customWidth="1"/>
    <col min="12807" max="12807" width="7.42578125" style="1" customWidth="1"/>
    <col min="12808" max="12808" width="6.7109375" style="1" customWidth="1"/>
    <col min="12809" max="12810" width="5" style="1" customWidth="1"/>
    <col min="12811" max="12811" width="5.28515625" style="1" customWidth="1"/>
    <col min="12812" max="12812" width="7.28515625" style="1" customWidth="1"/>
    <col min="12813" max="12813" width="7.42578125" style="1" customWidth="1"/>
    <col min="12814" max="12814" width="6.7109375" style="1" customWidth="1"/>
    <col min="12815" max="12815" width="5.140625" style="1" customWidth="1"/>
    <col min="12816" max="12817" width="5" style="1" customWidth="1"/>
    <col min="12818" max="12818" width="7.140625" style="1" customWidth="1"/>
    <col min="12819" max="12819" width="6.7109375" style="1" customWidth="1"/>
    <col min="12820" max="13057" width="9.140625" style="1"/>
    <col min="13058" max="13058" width="6.85546875" style="1" customWidth="1"/>
    <col min="13059" max="13059" width="31.42578125" style="1" customWidth="1"/>
    <col min="13060" max="13060" width="24.7109375" style="1" customWidth="1"/>
    <col min="13061" max="13061" width="11.42578125" style="1" customWidth="1"/>
    <col min="13062" max="13062" width="9.7109375" style="1" customWidth="1"/>
    <col min="13063" max="13063" width="7.42578125" style="1" customWidth="1"/>
    <col min="13064" max="13064" width="6.7109375" style="1" customWidth="1"/>
    <col min="13065" max="13066" width="5" style="1" customWidth="1"/>
    <col min="13067" max="13067" width="5.28515625" style="1" customWidth="1"/>
    <col min="13068" max="13068" width="7.28515625" style="1" customWidth="1"/>
    <col min="13069" max="13069" width="7.42578125" style="1" customWidth="1"/>
    <col min="13070" max="13070" width="6.7109375" style="1" customWidth="1"/>
    <col min="13071" max="13071" width="5.140625" style="1" customWidth="1"/>
    <col min="13072" max="13073" width="5" style="1" customWidth="1"/>
    <col min="13074" max="13074" width="7.140625" style="1" customWidth="1"/>
    <col min="13075" max="13075" width="6.7109375" style="1" customWidth="1"/>
    <col min="13076" max="13313" width="9.140625" style="1"/>
    <col min="13314" max="13314" width="6.85546875" style="1" customWidth="1"/>
    <col min="13315" max="13315" width="31.42578125" style="1" customWidth="1"/>
    <col min="13316" max="13316" width="24.7109375" style="1" customWidth="1"/>
    <col min="13317" max="13317" width="11.42578125" style="1" customWidth="1"/>
    <col min="13318" max="13318" width="9.7109375" style="1" customWidth="1"/>
    <col min="13319" max="13319" width="7.42578125" style="1" customWidth="1"/>
    <col min="13320" max="13320" width="6.7109375" style="1" customWidth="1"/>
    <col min="13321" max="13322" width="5" style="1" customWidth="1"/>
    <col min="13323" max="13323" width="5.28515625" style="1" customWidth="1"/>
    <col min="13324" max="13324" width="7.28515625" style="1" customWidth="1"/>
    <col min="13325" max="13325" width="7.42578125" style="1" customWidth="1"/>
    <col min="13326" max="13326" width="6.7109375" style="1" customWidth="1"/>
    <col min="13327" max="13327" width="5.140625" style="1" customWidth="1"/>
    <col min="13328" max="13329" width="5" style="1" customWidth="1"/>
    <col min="13330" max="13330" width="7.140625" style="1" customWidth="1"/>
    <col min="13331" max="13331" width="6.7109375" style="1" customWidth="1"/>
    <col min="13332" max="13569" width="9.140625" style="1"/>
    <col min="13570" max="13570" width="6.85546875" style="1" customWidth="1"/>
    <col min="13571" max="13571" width="31.42578125" style="1" customWidth="1"/>
    <col min="13572" max="13572" width="24.7109375" style="1" customWidth="1"/>
    <col min="13573" max="13573" width="11.42578125" style="1" customWidth="1"/>
    <col min="13574" max="13574" width="9.7109375" style="1" customWidth="1"/>
    <col min="13575" max="13575" width="7.42578125" style="1" customWidth="1"/>
    <col min="13576" max="13576" width="6.7109375" style="1" customWidth="1"/>
    <col min="13577" max="13578" width="5" style="1" customWidth="1"/>
    <col min="13579" max="13579" width="5.28515625" style="1" customWidth="1"/>
    <col min="13580" max="13580" width="7.28515625" style="1" customWidth="1"/>
    <col min="13581" max="13581" width="7.42578125" style="1" customWidth="1"/>
    <col min="13582" max="13582" width="6.7109375" style="1" customWidth="1"/>
    <col min="13583" max="13583" width="5.140625" style="1" customWidth="1"/>
    <col min="13584" max="13585" width="5" style="1" customWidth="1"/>
    <col min="13586" max="13586" width="7.140625" style="1" customWidth="1"/>
    <col min="13587" max="13587" width="6.7109375" style="1" customWidth="1"/>
    <col min="13588" max="13825" width="9.140625" style="1"/>
    <col min="13826" max="13826" width="6.85546875" style="1" customWidth="1"/>
    <col min="13827" max="13827" width="31.42578125" style="1" customWidth="1"/>
    <col min="13828" max="13828" width="24.7109375" style="1" customWidth="1"/>
    <col min="13829" max="13829" width="11.42578125" style="1" customWidth="1"/>
    <col min="13830" max="13830" width="9.7109375" style="1" customWidth="1"/>
    <col min="13831" max="13831" width="7.42578125" style="1" customWidth="1"/>
    <col min="13832" max="13832" width="6.7109375" style="1" customWidth="1"/>
    <col min="13833" max="13834" width="5" style="1" customWidth="1"/>
    <col min="13835" max="13835" width="5.28515625" style="1" customWidth="1"/>
    <col min="13836" max="13836" width="7.28515625" style="1" customWidth="1"/>
    <col min="13837" max="13837" width="7.42578125" style="1" customWidth="1"/>
    <col min="13838" max="13838" width="6.7109375" style="1" customWidth="1"/>
    <col min="13839" max="13839" width="5.140625" style="1" customWidth="1"/>
    <col min="13840" max="13841" width="5" style="1" customWidth="1"/>
    <col min="13842" max="13842" width="7.140625" style="1" customWidth="1"/>
    <col min="13843" max="13843" width="6.7109375" style="1" customWidth="1"/>
    <col min="13844" max="14081" width="9.140625" style="1"/>
    <col min="14082" max="14082" width="6.85546875" style="1" customWidth="1"/>
    <col min="14083" max="14083" width="31.42578125" style="1" customWidth="1"/>
    <col min="14084" max="14084" width="24.7109375" style="1" customWidth="1"/>
    <col min="14085" max="14085" width="11.42578125" style="1" customWidth="1"/>
    <col min="14086" max="14086" width="9.7109375" style="1" customWidth="1"/>
    <col min="14087" max="14087" width="7.42578125" style="1" customWidth="1"/>
    <col min="14088" max="14088" width="6.7109375" style="1" customWidth="1"/>
    <col min="14089" max="14090" width="5" style="1" customWidth="1"/>
    <col min="14091" max="14091" width="5.28515625" style="1" customWidth="1"/>
    <col min="14092" max="14092" width="7.28515625" style="1" customWidth="1"/>
    <col min="14093" max="14093" width="7.42578125" style="1" customWidth="1"/>
    <col min="14094" max="14094" width="6.7109375" style="1" customWidth="1"/>
    <col min="14095" max="14095" width="5.140625" style="1" customWidth="1"/>
    <col min="14096" max="14097" width="5" style="1" customWidth="1"/>
    <col min="14098" max="14098" width="7.140625" style="1" customWidth="1"/>
    <col min="14099" max="14099" width="6.7109375" style="1" customWidth="1"/>
    <col min="14100" max="14337" width="9.140625" style="1"/>
    <col min="14338" max="14338" width="6.85546875" style="1" customWidth="1"/>
    <col min="14339" max="14339" width="31.42578125" style="1" customWidth="1"/>
    <col min="14340" max="14340" width="24.7109375" style="1" customWidth="1"/>
    <col min="14341" max="14341" width="11.42578125" style="1" customWidth="1"/>
    <col min="14342" max="14342" width="9.7109375" style="1" customWidth="1"/>
    <col min="14343" max="14343" width="7.42578125" style="1" customWidth="1"/>
    <col min="14344" max="14344" width="6.7109375" style="1" customWidth="1"/>
    <col min="14345" max="14346" width="5" style="1" customWidth="1"/>
    <col min="14347" max="14347" width="5.28515625" style="1" customWidth="1"/>
    <col min="14348" max="14348" width="7.28515625" style="1" customWidth="1"/>
    <col min="14349" max="14349" width="7.42578125" style="1" customWidth="1"/>
    <col min="14350" max="14350" width="6.7109375" style="1" customWidth="1"/>
    <col min="14351" max="14351" width="5.140625" style="1" customWidth="1"/>
    <col min="14352" max="14353" width="5" style="1" customWidth="1"/>
    <col min="14354" max="14354" width="7.140625" style="1" customWidth="1"/>
    <col min="14355" max="14355" width="6.7109375" style="1" customWidth="1"/>
    <col min="14356" max="14593" width="9.140625" style="1"/>
    <col min="14594" max="14594" width="6.85546875" style="1" customWidth="1"/>
    <col min="14595" max="14595" width="31.42578125" style="1" customWidth="1"/>
    <col min="14596" max="14596" width="24.7109375" style="1" customWidth="1"/>
    <col min="14597" max="14597" width="11.42578125" style="1" customWidth="1"/>
    <col min="14598" max="14598" width="9.7109375" style="1" customWidth="1"/>
    <col min="14599" max="14599" width="7.42578125" style="1" customWidth="1"/>
    <col min="14600" max="14600" width="6.7109375" style="1" customWidth="1"/>
    <col min="14601" max="14602" width="5" style="1" customWidth="1"/>
    <col min="14603" max="14603" width="5.28515625" style="1" customWidth="1"/>
    <col min="14604" max="14604" width="7.28515625" style="1" customWidth="1"/>
    <col min="14605" max="14605" width="7.42578125" style="1" customWidth="1"/>
    <col min="14606" max="14606" width="6.7109375" style="1" customWidth="1"/>
    <col min="14607" max="14607" width="5.140625" style="1" customWidth="1"/>
    <col min="14608" max="14609" width="5" style="1" customWidth="1"/>
    <col min="14610" max="14610" width="7.140625" style="1" customWidth="1"/>
    <col min="14611" max="14611" width="6.7109375" style="1" customWidth="1"/>
    <col min="14612" max="14849" width="9.140625" style="1"/>
    <col min="14850" max="14850" width="6.85546875" style="1" customWidth="1"/>
    <col min="14851" max="14851" width="31.42578125" style="1" customWidth="1"/>
    <col min="14852" max="14852" width="24.7109375" style="1" customWidth="1"/>
    <col min="14853" max="14853" width="11.42578125" style="1" customWidth="1"/>
    <col min="14854" max="14854" width="9.7109375" style="1" customWidth="1"/>
    <col min="14855" max="14855" width="7.42578125" style="1" customWidth="1"/>
    <col min="14856" max="14856" width="6.7109375" style="1" customWidth="1"/>
    <col min="14857" max="14858" width="5" style="1" customWidth="1"/>
    <col min="14859" max="14859" width="5.28515625" style="1" customWidth="1"/>
    <col min="14860" max="14860" width="7.28515625" style="1" customWidth="1"/>
    <col min="14861" max="14861" width="7.42578125" style="1" customWidth="1"/>
    <col min="14862" max="14862" width="6.7109375" style="1" customWidth="1"/>
    <col min="14863" max="14863" width="5.140625" style="1" customWidth="1"/>
    <col min="14864" max="14865" width="5" style="1" customWidth="1"/>
    <col min="14866" max="14866" width="7.140625" style="1" customWidth="1"/>
    <col min="14867" max="14867" width="6.7109375" style="1" customWidth="1"/>
    <col min="14868" max="15105" width="9.140625" style="1"/>
    <col min="15106" max="15106" width="6.85546875" style="1" customWidth="1"/>
    <col min="15107" max="15107" width="31.42578125" style="1" customWidth="1"/>
    <col min="15108" max="15108" width="24.7109375" style="1" customWidth="1"/>
    <col min="15109" max="15109" width="11.42578125" style="1" customWidth="1"/>
    <col min="15110" max="15110" width="9.7109375" style="1" customWidth="1"/>
    <col min="15111" max="15111" width="7.42578125" style="1" customWidth="1"/>
    <col min="15112" max="15112" width="6.7109375" style="1" customWidth="1"/>
    <col min="15113" max="15114" width="5" style="1" customWidth="1"/>
    <col min="15115" max="15115" width="5.28515625" style="1" customWidth="1"/>
    <col min="15116" max="15116" width="7.28515625" style="1" customWidth="1"/>
    <col min="15117" max="15117" width="7.42578125" style="1" customWidth="1"/>
    <col min="15118" max="15118" width="6.7109375" style="1" customWidth="1"/>
    <col min="15119" max="15119" width="5.140625" style="1" customWidth="1"/>
    <col min="15120" max="15121" width="5" style="1" customWidth="1"/>
    <col min="15122" max="15122" width="7.140625" style="1" customWidth="1"/>
    <col min="15123" max="15123" width="6.7109375" style="1" customWidth="1"/>
    <col min="15124" max="15361" width="9.140625" style="1"/>
    <col min="15362" max="15362" width="6.85546875" style="1" customWidth="1"/>
    <col min="15363" max="15363" width="31.42578125" style="1" customWidth="1"/>
    <col min="15364" max="15364" width="24.7109375" style="1" customWidth="1"/>
    <col min="15365" max="15365" width="11.42578125" style="1" customWidth="1"/>
    <col min="15366" max="15366" width="9.7109375" style="1" customWidth="1"/>
    <col min="15367" max="15367" width="7.42578125" style="1" customWidth="1"/>
    <col min="15368" max="15368" width="6.7109375" style="1" customWidth="1"/>
    <col min="15369" max="15370" width="5" style="1" customWidth="1"/>
    <col min="15371" max="15371" width="5.28515625" style="1" customWidth="1"/>
    <col min="15372" max="15372" width="7.28515625" style="1" customWidth="1"/>
    <col min="15373" max="15373" width="7.42578125" style="1" customWidth="1"/>
    <col min="15374" max="15374" width="6.7109375" style="1" customWidth="1"/>
    <col min="15375" max="15375" width="5.140625" style="1" customWidth="1"/>
    <col min="15376" max="15377" width="5" style="1" customWidth="1"/>
    <col min="15378" max="15378" width="7.140625" style="1" customWidth="1"/>
    <col min="15379" max="15379" width="6.7109375" style="1" customWidth="1"/>
    <col min="15380" max="15617" width="9.140625" style="1"/>
    <col min="15618" max="15618" width="6.85546875" style="1" customWidth="1"/>
    <col min="15619" max="15619" width="31.42578125" style="1" customWidth="1"/>
    <col min="15620" max="15620" width="24.7109375" style="1" customWidth="1"/>
    <col min="15621" max="15621" width="11.42578125" style="1" customWidth="1"/>
    <col min="15622" max="15622" width="9.7109375" style="1" customWidth="1"/>
    <col min="15623" max="15623" width="7.42578125" style="1" customWidth="1"/>
    <col min="15624" max="15624" width="6.7109375" style="1" customWidth="1"/>
    <col min="15625" max="15626" width="5" style="1" customWidth="1"/>
    <col min="15627" max="15627" width="5.28515625" style="1" customWidth="1"/>
    <col min="15628" max="15628" width="7.28515625" style="1" customWidth="1"/>
    <col min="15629" max="15629" width="7.42578125" style="1" customWidth="1"/>
    <col min="15630" max="15630" width="6.7109375" style="1" customWidth="1"/>
    <col min="15631" max="15631" width="5.140625" style="1" customWidth="1"/>
    <col min="15632" max="15633" width="5" style="1" customWidth="1"/>
    <col min="15634" max="15634" width="7.140625" style="1" customWidth="1"/>
    <col min="15635" max="15635" width="6.7109375" style="1" customWidth="1"/>
    <col min="15636" max="15873" width="9.140625" style="1"/>
    <col min="15874" max="15874" width="6.85546875" style="1" customWidth="1"/>
    <col min="15875" max="15875" width="31.42578125" style="1" customWidth="1"/>
    <col min="15876" max="15876" width="24.7109375" style="1" customWidth="1"/>
    <col min="15877" max="15877" width="11.42578125" style="1" customWidth="1"/>
    <col min="15878" max="15878" width="9.7109375" style="1" customWidth="1"/>
    <col min="15879" max="15879" width="7.42578125" style="1" customWidth="1"/>
    <col min="15880" max="15880" width="6.7109375" style="1" customWidth="1"/>
    <col min="15881" max="15882" width="5" style="1" customWidth="1"/>
    <col min="15883" max="15883" width="5.28515625" style="1" customWidth="1"/>
    <col min="15884" max="15884" width="7.28515625" style="1" customWidth="1"/>
    <col min="15885" max="15885" width="7.42578125" style="1" customWidth="1"/>
    <col min="15886" max="15886" width="6.7109375" style="1" customWidth="1"/>
    <col min="15887" max="15887" width="5.140625" style="1" customWidth="1"/>
    <col min="15888" max="15889" width="5" style="1" customWidth="1"/>
    <col min="15890" max="15890" width="7.140625" style="1" customWidth="1"/>
    <col min="15891" max="15891" width="6.7109375" style="1" customWidth="1"/>
    <col min="15892" max="16129" width="9.140625" style="1"/>
    <col min="16130" max="16130" width="6.85546875" style="1" customWidth="1"/>
    <col min="16131" max="16131" width="31.42578125" style="1" customWidth="1"/>
    <col min="16132" max="16132" width="24.7109375" style="1" customWidth="1"/>
    <col min="16133" max="16133" width="11.42578125" style="1" customWidth="1"/>
    <col min="16134" max="16134" width="9.7109375" style="1" customWidth="1"/>
    <col min="16135" max="16135" width="7.42578125" style="1" customWidth="1"/>
    <col min="16136" max="16136" width="6.7109375" style="1" customWidth="1"/>
    <col min="16137" max="16138" width="5" style="1" customWidth="1"/>
    <col min="16139" max="16139" width="5.28515625" style="1" customWidth="1"/>
    <col min="16140" max="16140" width="7.28515625" style="1" customWidth="1"/>
    <col min="16141" max="16141" width="7.42578125" style="1" customWidth="1"/>
    <col min="16142" max="16142" width="6.7109375" style="1" customWidth="1"/>
    <col min="16143" max="16143" width="5.140625" style="1" customWidth="1"/>
    <col min="16144" max="16145" width="5" style="1" customWidth="1"/>
    <col min="16146" max="16146" width="7.140625" style="1" customWidth="1"/>
    <col min="16147" max="16147" width="6.7109375" style="1" customWidth="1"/>
    <col min="16148" max="16384" width="9.140625" style="1"/>
  </cols>
  <sheetData>
    <row r="1" spans="1:25" ht="15.75" x14ac:dyDescent="0.25">
      <c r="A1" s="2" t="s">
        <v>23</v>
      </c>
      <c r="C1" s="3"/>
      <c r="G1" s="4"/>
      <c r="H1" s="5"/>
      <c r="I1" s="5"/>
      <c r="J1" s="5"/>
      <c r="K1" s="5"/>
      <c r="L1" s="5"/>
      <c r="M1" s="5"/>
      <c r="N1" s="5"/>
      <c r="O1" s="5"/>
      <c r="P1" s="5"/>
      <c r="Q1" s="6"/>
    </row>
    <row r="2" spans="1:25" ht="16.5" thickBot="1" x14ac:dyDescent="0.3">
      <c r="A2" s="7"/>
      <c r="B2" s="7"/>
      <c r="C2" s="7"/>
      <c r="D2" s="7"/>
      <c r="E2" s="7"/>
      <c r="F2" s="7"/>
      <c r="G2" s="8"/>
      <c r="H2" s="9" t="s">
        <v>1</v>
      </c>
      <c r="I2" s="7"/>
      <c r="J2" s="7"/>
      <c r="K2" s="7"/>
      <c r="L2" s="7"/>
      <c r="M2" s="48" t="s">
        <v>0</v>
      </c>
      <c r="N2" s="7"/>
      <c r="O2" s="7"/>
      <c r="P2" s="7"/>
      <c r="Q2" s="10"/>
      <c r="R2" s="7"/>
    </row>
    <row r="3" spans="1:25" ht="15.75" thickBot="1" x14ac:dyDescent="0.3">
      <c r="B3" s="12" t="s">
        <v>2</v>
      </c>
      <c r="C3" s="13">
        <v>45</v>
      </c>
      <c r="D3" s="7"/>
      <c r="E3" s="7"/>
      <c r="F3" s="7"/>
      <c r="G3" s="11"/>
      <c r="H3" s="7"/>
      <c r="I3" s="7"/>
      <c r="J3" s="7"/>
      <c r="K3" s="7"/>
      <c r="L3" s="7"/>
      <c r="M3" s="7"/>
      <c r="N3" s="7"/>
      <c r="O3" s="7"/>
      <c r="P3" s="7"/>
      <c r="Q3" s="10"/>
      <c r="R3" s="7"/>
    </row>
    <row r="4" spans="1:25" ht="15.75" x14ac:dyDescent="0.25">
      <c r="B4" s="4" t="s">
        <v>3</v>
      </c>
      <c r="C4" s="14">
        <v>3</v>
      </c>
      <c r="G4" s="11"/>
      <c r="H4" s="9" t="s">
        <v>4</v>
      </c>
      <c r="I4" s="7"/>
      <c r="J4" s="144">
        <v>43701</v>
      </c>
      <c r="K4" s="144"/>
      <c r="L4" s="144"/>
      <c r="M4" s="145" t="s">
        <v>24</v>
      </c>
      <c r="N4" s="145"/>
      <c r="O4" s="145"/>
      <c r="P4" s="146">
        <f>SUM(G9:G39)+SUM(M9:M39)</f>
        <v>985</v>
      </c>
      <c r="Q4" s="147"/>
    </row>
    <row r="5" spans="1:25" ht="15.75" thickBot="1" x14ac:dyDescent="0.3">
      <c r="B5" s="15" t="s">
        <v>5</v>
      </c>
      <c r="C5" s="16"/>
      <c r="G5" s="15"/>
      <c r="H5" s="17"/>
      <c r="I5" s="17"/>
      <c r="J5" s="17"/>
      <c r="K5" s="17"/>
      <c r="L5" s="17"/>
      <c r="M5" s="17"/>
      <c r="N5" s="17"/>
      <c r="O5" s="17"/>
      <c r="P5" s="17"/>
      <c r="Q5" s="16"/>
    </row>
    <row r="6" spans="1:25" ht="9" customHeight="1" thickBot="1" x14ac:dyDescent="0.3"/>
    <row r="7" spans="1:25" ht="15.75" thickBot="1" x14ac:dyDescent="0.3">
      <c r="A7" s="18"/>
      <c r="B7" s="19"/>
      <c r="C7" s="19"/>
      <c r="D7" s="20"/>
      <c r="E7" s="18"/>
      <c r="F7" s="80" t="s">
        <v>38</v>
      </c>
      <c r="G7" s="22"/>
      <c r="H7" s="22" t="s">
        <v>6</v>
      </c>
      <c r="I7" s="22"/>
      <c r="J7" s="22"/>
      <c r="K7" s="23"/>
      <c r="L7" s="21" t="s">
        <v>7</v>
      </c>
      <c r="M7" s="22"/>
      <c r="N7" s="22" t="s">
        <v>8</v>
      </c>
      <c r="O7" s="22"/>
      <c r="P7" s="22"/>
      <c r="Q7" s="22"/>
      <c r="R7" s="21" t="s">
        <v>7</v>
      </c>
      <c r="S7" s="23" t="s">
        <v>9</v>
      </c>
    </row>
    <row r="8" spans="1:25" ht="15.75" thickBot="1" x14ac:dyDescent="0.3">
      <c r="A8" s="59" t="s">
        <v>10</v>
      </c>
      <c r="B8" s="97" t="s">
        <v>11</v>
      </c>
      <c r="C8" s="97" t="s">
        <v>12</v>
      </c>
      <c r="D8" s="13" t="s">
        <v>13</v>
      </c>
      <c r="E8" s="98" t="s">
        <v>14</v>
      </c>
      <c r="F8" s="50" t="s">
        <v>15</v>
      </c>
      <c r="G8" s="99" t="s">
        <v>15</v>
      </c>
      <c r="H8" s="100" t="s">
        <v>16</v>
      </c>
      <c r="I8" s="101" t="s">
        <v>17</v>
      </c>
      <c r="J8" s="101" t="s">
        <v>18</v>
      </c>
      <c r="K8" s="20" t="s">
        <v>19</v>
      </c>
      <c r="L8" s="21" t="s">
        <v>20</v>
      </c>
      <c r="M8" s="99" t="s">
        <v>15</v>
      </c>
      <c r="N8" s="100" t="s">
        <v>16</v>
      </c>
      <c r="O8" s="101" t="s">
        <v>17</v>
      </c>
      <c r="P8" s="101" t="s">
        <v>18</v>
      </c>
      <c r="Q8" s="19" t="s">
        <v>19</v>
      </c>
      <c r="R8" s="21" t="s">
        <v>21</v>
      </c>
      <c r="S8" s="23" t="s">
        <v>22</v>
      </c>
      <c r="T8" s="6" t="s">
        <v>29</v>
      </c>
      <c r="U8" s="62"/>
      <c r="V8"/>
      <c r="W8"/>
      <c r="X8"/>
      <c r="Y8"/>
    </row>
    <row r="9" spans="1:25" ht="29.25" customHeight="1" thickBot="1" x14ac:dyDescent="0.3">
      <c r="A9" s="40">
        <v>41</v>
      </c>
      <c r="B9" s="41" t="s">
        <v>72</v>
      </c>
      <c r="C9" s="42" t="s">
        <v>58</v>
      </c>
      <c r="D9" s="92">
        <v>15</v>
      </c>
      <c r="E9" s="52">
        <f t="shared" ref="E9:E16" si="0">$C$3</f>
        <v>45</v>
      </c>
      <c r="F9" s="128">
        <v>42</v>
      </c>
      <c r="G9" s="126">
        <v>44</v>
      </c>
      <c r="H9" s="49">
        <f>IF(G9="",0,G9*$C$4-$C$3*$C$4+60)</f>
        <v>57</v>
      </c>
      <c r="I9" s="125">
        <v>14.5</v>
      </c>
      <c r="J9" s="45"/>
      <c r="K9" s="46"/>
      <c r="L9" s="83">
        <f>IF(G9="",0,H9+I9*3)</f>
        <v>100.5</v>
      </c>
      <c r="M9" s="127">
        <v>44</v>
      </c>
      <c r="N9" s="49">
        <f>IF(M9="",0,M9*$C$4-$C$3*$C$4+60)</f>
        <v>57</v>
      </c>
      <c r="O9" s="125">
        <v>14</v>
      </c>
      <c r="P9" s="45"/>
      <c r="Q9" s="46"/>
      <c r="R9" s="47">
        <f>IF(M9="",0,N9+O9*3)</f>
        <v>99</v>
      </c>
      <c r="S9" s="47">
        <f t="shared" ref="S9:S39" si="1">L9+R9</f>
        <v>199.5</v>
      </c>
      <c r="T9" s="102">
        <f>RANK(S9,$S$9:$S$13,0)</f>
        <v>3</v>
      </c>
      <c r="U9"/>
      <c r="V9"/>
      <c r="W9"/>
      <c r="X9"/>
      <c r="Y9"/>
    </row>
    <row r="10" spans="1:25" ht="29.25" customHeight="1" thickBot="1" x14ac:dyDescent="0.3">
      <c r="A10" s="40">
        <v>42</v>
      </c>
      <c r="B10" s="84" t="s">
        <v>71</v>
      </c>
      <c r="C10" s="85" t="s">
        <v>54</v>
      </c>
      <c r="D10" s="92">
        <v>14</v>
      </c>
      <c r="E10" s="87">
        <f t="shared" si="0"/>
        <v>45</v>
      </c>
      <c r="F10" s="128">
        <v>39</v>
      </c>
      <c r="G10" s="129">
        <v>40</v>
      </c>
      <c r="H10" s="49">
        <f t="shared" ref="H10:H39" si="2">IF(G10="",0,G10*C$4-$C$3*$C$4+60)</f>
        <v>45</v>
      </c>
      <c r="I10" s="136">
        <v>14.5</v>
      </c>
      <c r="J10" s="89"/>
      <c r="K10" s="90"/>
      <c r="L10" s="83">
        <f t="shared" ref="L10:L20" si="3">IF(G10="",0,H10+I10*3)</f>
        <v>88.5</v>
      </c>
      <c r="M10" s="140">
        <v>42</v>
      </c>
      <c r="N10" s="49">
        <f t="shared" ref="N10:N34" si="4">IF(M10="",0,M10*$C$4-$C$3*$C$4+60)</f>
        <v>51</v>
      </c>
      <c r="O10" s="136">
        <v>13.5</v>
      </c>
      <c r="P10" s="89"/>
      <c r="Q10" s="90"/>
      <c r="R10" s="47">
        <f t="shared" ref="R10:R20" si="5">IF(M10="",0,N10+O10*3)</f>
        <v>91.5</v>
      </c>
      <c r="S10" s="47">
        <f t="shared" si="1"/>
        <v>180</v>
      </c>
      <c r="T10" s="102">
        <f>RANK(S10,$S$9:$S$13,0)</f>
        <v>4</v>
      </c>
      <c r="U10"/>
      <c r="V10"/>
      <c r="W10"/>
      <c r="X10"/>
      <c r="Y10"/>
    </row>
    <row r="11" spans="1:25" ht="29.25" customHeight="1" thickBot="1" x14ac:dyDescent="0.3">
      <c r="A11" s="40">
        <f t="shared" ref="A11:A28" si="6">A10+1</f>
        <v>43</v>
      </c>
      <c r="B11" s="84" t="s">
        <v>132</v>
      </c>
      <c r="C11" s="93" t="s">
        <v>133</v>
      </c>
      <c r="D11" s="92">
        <v>16</v>
      </c>
      <c r="E11" s="87">
        <f t="shared" si="0"/>
        <v>45</v>
      </c>
      <c r="F11" s="128">
        <v>47</v>
      </c>
      <c r="G11" s="129">
        <v>47.5</v>
      </c>
      <c r="H11" s="49">
        <f t="shared" si="2"/>
        <v>67.5</v>
      </c>
      <c r="I11" s="136">
        <v>16</v>
      </c>
      <c r="J11" s="89"/>
      <c r="K11" s="90"/>
      <c r="L11" s="83">
        <f t="shared" si="3"/>
        <v>115.5</v>
      </c>
      <c r="M11" s="140">
        <v>48.5</v>
      </c>
      <c r="N11" s="49">
        <f t="shared" si="4"/>
        <v>70.5</v>
      </c>
      <c r="O11" s="136">
        <v>17</v>
      </c>
      <c r="P11" s="89"/>
      <c r="Q11" s="90"/>
      <c r="R11" s="47">
        <f t="shared" si="5"/>
        <v>121.5</v>
      </c>
      <c r="S11" s="47">
        <f t="shared" si="1"/>
        <v>237</v>
      </c>
      <c r="T11" s="102">
        <f>RANK(S11,$S$9:$S$13,0)</f>
        <v>1</v>
      </c>
      <c r="U11"/>
      <c r="V11"/>
      <c r="W11"/>
      <c r="X11"/>
      <c r="Y11"/>
    </row>
    <row r="12" spans="1:25" ht="29.25" customHeight="1" thickBot="1" x14ac:dyDescent="0.3">
      <c r="A12" s="40">
        <f t="shared" si="6"/>
        <v>44</v>
      </c>
      <c r="B12" s="84" t="s">
        <v>135</v>
      </c>
      <c r="C12" s="85" t="s">
        <v>133</v>
      </c>
      <c r="D12" s="92">
        <v>12</v>
      </c>
      <c r="E12" s="87">
        <f t="shared" si="0"/>
        <v>45</v>
      </c>
      <c r="F12" s="128">
        <v>45</v>
      </c>
      <c r="G12" s="129">
        <v>45</v>
      </c>
      <c r="H12" s="49">
        <f t="shared" si="2"/>
        <v>60</v>
      </c>
      <c r="I12" s="136">
        <v>15.5</v>
      </c>
      <c r="J12" s="89"/>
      <c r="K12" s="90"/>
      <c r="L12" s="83">
        <f t="shared" si="3"/>
        <v>106.5</v>
      </c>
      <c r="M12" s="140">
        <v>45</v>
      </c>
      <c r="N12" s="49">
        <f t="shared" si="4"/>
        <v>60</v>
      </c>
      <c r="O12" s="136">
        <v>15</v>
      </c>
      <c r="P12" s="89"/>
      <c r="Q12" s="90"/>
      <c r="R12" s="47">
        <f t="shared" si="5"/>
        <v>105</v>
      </c>
      <c r="S12" s="47">
        <f t="shared" si="1"/>
        <v>211.5</v>
      </c>
      <c r="T12" s="102">
        <f>RANK(S12,$S$9:$S$13,0)</f>
        <v>2</v>
      </c>
      <c r="U12"/>
      <c r="V12"/>
      <c r="W12"/>
      <c r="X12"/>
      <c r="Y12"/>
    </row>
    <row r="13" spans="1:25" ht="29.25" customHeight="1" thickBot="1" x14ac:dyDescent="0.3">
      <c r="A13" s="40"/>
      <c r="B13" s="84"/>
      <c r="C13" s="85"/>
      <c r="D13" s="92"/>
      <c r="E13" s="87"/>
      <c r="F13" s="128"/>
      <c r="G13" s="129"/>
      <c r="H13" s="49"/>
      <c r="I13" s="136"/>
      <c r="J13" s="89"/>
      <c r="K13" s="90"/>
      <c r="L13" s="83"/>
      <c r="M13" s="140"/>
      <c r="N13" s="49"/>
      <c r="O13" s="136"/>
      <c r="P13" s="89"/>
      <c r="Q13" s="90"/>
      <c r="R13" s="47"/>
      <c r="S13" s="47"/>
      <c r="T13" s="102"/>
      <c r="U13"/>
      <c r="V13"/>
      <c r="W13"/>
      <c r="X13"/>
      <c r="Y13"/>
    </row>
    <row r="14" spans="1:25" ht="29.25" customHeight="1" thickBot="1" x14ac:dyDescent="0.3">
      <c r="A14" s="40">
        <f>A12+1</f>
        <v>45</v>
      </c>
      <c r="B14" s="84" t="s">
        <v>35</v>
      </c>
      <c r="C14" s="85" t="s">
        <v>34</v>
      </c>
      <c r="D14" s="92" t="s">
        <v>55</v>
      </c>
      <c r="E14" s="87">
        <f t="shared" si="0"/>
        <v>45</v>
      </c>
      <c r="F14" s="128">
        <v>44</v>
      </c>
      <c r="G14" s="129">
        <v>45</v>
      </c>
      <c r="H14" s="49">
        <f t="shared" si="2"/>
        <v>60</v>
      </c>
      <c r="I14" s="136">
        <v>15.5</v>
      </c>
      <c r="J14" s="89"/>
      <c r="K14" s="90"/>
      <c r="L14" s="83">
        <f t="shared" si="3"/>
        <v>106.5</v>
      </c>
      <c r="M14" s="140">
        <v>44</v>
      </c>
      <c r="N14" s="49">
        <f t="shared" si="4"/>
        <v>57</v>
      </c>
      <c r="O14" s="136">
        <v>14</v>
      </c>
      <c r="P14" s="89"/>
      <c r="Q14" s="90"/>
      <c r="R14" s="47">
        <f t="shared" si="5"/>
        <v>99</v>
      </c>
      <c r="S14" s="47">
        <f t="shared" si="1"/>
        <v>205.5</v>
      </c>
      <c r="T14" s="121">
        <f t="shared" ref="T14:T20" si="7">RANK(S14,$S$14:$S$25,0)</f>
        <v>4</v>
      </c>
      <c r="U14"/>
      <c r="V14"/>
      <c r="W14"/>
      <c r="X14"/>
      <c r="Y14"/>
    </row>
    <row r="15" spans="1:25" ht="29.25" customHeight="1" thickBot="1" x14ac:dyDescent="0.3">
      <c r="A15" s="103">
        <f t="shared" si="6"/>
        <v>46</v>
      </c>
      <c r="B15" s="114" t="s">
        <v>63</v>
      </c>
      <c r="C15" s="115" t="s">
        <v>54</v>
      </c>
      <c r="D15" s="104" t="s">
        <v>55</v>
      </c>
      <c r="E15" s="105">
        <f t="shared" si="0"/>
        <v>45</v>
      </c>
      <c r="F15" s="130">
        <v>42</v>
      </c>
      <c r="G15" s="131">
        <v>42.5</v>
      </c>
      <c r="H15" s="49">
        <f t="shared" si="2"/>
        <v>52.5</v>
      </c>
      <c r="I15" s="137">
        <v>14</v>
      </c>
      <c r="J15" s="108"/>
      <c r="K15" s="109"/>
      <c r="L15" s="83">
        <f t="shared" si="3"/>
        <v>94.5</v>
      </c>
      <c r="M15" s="141">
        <v>43</v>
      </c>
      <c r="N15" s="49">
        <f t="shared" si="4"/>
        <v>54</v>
      </c>
      <c r="O15" s="137">
        <v>14</v>
      </c>
      <c r="P15" s="108"/>
      <c r="Q15" s="109"/>
      <c r="R15" s="47">
        <f t="shared" si="5"/>
        <v>96</v>
      </c>
      <c r="S15" s="110">
        <f t="shared" si="1"/>
        <v>190.5</v>
      </c>
      <c r="T15" s="121">
        <f t="shared" si="7"/>
        <v>7</v>
      </c>
      <c r="U15"/>
      <c r="V15"/>
      <c r="W15"/>
      <c r="X15"/>
      <c r="Y15"/>
    </row>
    <row r="16" spans="1:25" ht="29.25" customHeight="1" thickBot="1" x14ac:dyDescent="0.3">
      <c r="A16" s="113">
        <f t="shared" si="6"/>
        <v>47</v>
      </c>
      <c r="B16" s="114" t="s">
        <v>69</v>
      </c>
      <c r="C16" s="115" t="s">
        <v>70</v>
      </c>
      <c r="D16" s="116" t="s">
        <v>55</v>
      </c>
      <c r="E16" s="117">
        <f t="shared" si="0"/>
        <v>45</v>
      </c>
      <c r="F16" s="132">
        <v>44</v>
      </c>
      <c r="G16" s="133">
        <v>45</v>
      </c>
      <c r="H16" s="49">
        <f t="shared" si="2"/>
        <v>60</v>
      </c>
      <c r="I16" s="138">
        <v>15.5</v>
      </c>
      <c r="J16" s="118"/>
      <c r="K16" s="119"/>
      <c r="L16" s="83">
        <f t="shared" si="3"/>
        <v>106.5</v>
      </c>
      <c r="M16" s="142">
        <v>46</v>
      </c>
      <c r="N16" s="49">
        <f t="shared" si="4"/>
        <v>63</v>
      </c>
      <c r="O16" s="138">
        <v>16</v>
      </c>
      <c r="P16" s="118"/>
      <c r="Q16" s="119"/>
      <c r="R16" s="47">
        <f t="shared" si="5"/>
        <v>111</v>
      </c>
      <c r="S16" s="120">
        <f t="shared" si="1"/>
        <v>217.5</v>
      </c>
      <c r="T16" s="121">
        <f t="shared" si="7"/>
        <v>2</v>
      </c>
      <c r="U16"/>
      <c r="V16"/>
      <c r="W16"/>
      <c r="X16"/>
      <c r="Y16"/>
    </row>
    <row r="17" spans="1:25" ht="29.25" customHeight="1" thickBot="1" x14ac:dyDescent="0.3">
      <c r="A17" s="33">
        <f t="shared" si="6"/>
        <v>48</v>
      </c>
      <c r="B17" s="34" t="s">
        <v>119</v>
      </c>
      <c r="C17" s="35" t="s">
        <v>70</v>
      </c>
      <c r="D17" s="36" t="s">
        <v>55</v>
      </c>
      <c r="E17" s="52">
        <v>45</v>
      </c>
      <c r="F17" s="134">
        <v>43</v>
      </c>
      <c r="G17" s="135">
        <v>45</v>
      </c>
      <c r="H17" s="49">
        <f t="shared" si="2"/>
        <v>60</v>
      </c>
      <c r="I17" s="139">
        <v>16</v>
      </c>
      <c r="J17" s="37"/>
      <c r="K17" s="38"/>
      <c r="L17" s="83">
        <f t="shared" si="3"/>
        <v>108</v>
      </c>
      <c r="M17" s="143">
        <v>44</v>
      </c>
      <c r="N17" s="49">
        <f t="shared" si="4"/>
        <v>57</v>
      </c>
      <c r="O17" s="139">
        <v>14.5</v>
      </c>
      <c r="P17" s="37"/>
      <c r="Q17" s="38"/>
      <c r="R17" s="47">
        <f t="shared" si="5"/>
        <v>100.5</v>
      </c>
      <c r="S17" s="83">
        <f t="shared" si="1"/>
        <v>208.5</v>
      </c>
      <c r="T17" s="121">
        <f t="shared" si="7"/>
        <v>3</v>
      </c>
      <c r="U17"/>
      <c r="V17"/>
      <c r="W17"/>
      <c r="X17"/>
      <c r="Y17"/>
    </row>
    <row r="18" spans="1:25" ht="29.25" customHeight="1" thickBot="1" x14ac:dyDescent="0.3">
      <c r="A18" s="40">
        <f t="shared" si="6"/>
        <v>49</v>
      </c>
      <c r="B18" s="41" t="s">
        <v>64</v>
      </c>
      <c r="C18" s="42" t="s">
        <v>58</v>
      </c>
      <c r="D18" s="43" t="s">
        <v>55</v>
      </c>
      <c r="E18" s="87">
        <f>$C$3</f>
        <v>45</v>
      </c>
      <c r="F18" s="128">
        <v>44.5</v>
      </c>
      <c r="G18" s="129">
        <v>44.5</v>
      </c>
      <c r="H18" s="49">
        <f t="shared" si="2"/>
        <v>58.5</v>
      </c>
      <c r="I18" s="136">
        <v>15</v>
      </c>
      <c r="J18" s="89"/>
      <c r="K18" s="90"/>
      <c r="L18" s="83">
        <f t="shared" si="3"/>
        <v>103.5</v>
      </c>
      <c r="M18" s="140">
        <v>44</v>
      </c>
      <c r="N18" s="49">
        <f t="shared" si="4"/>
        <v>57</v>
      </c>
      <c r="O18" s="136">
        <v>15</v>
      </c>
      <c r="P18" s="89"/>
      <c r="Q18" s="90"/>
      <c r="R18" s="47">
        <f t="shared" si="5"/>
        <v>102</v>
      </c>
      <c r="S18" s="47">
        <f t="shared" si="1"/>
        <v>205.5</v>
      </c>
      <c r="T18" s="121">
        <f t="shared" si="7"/>
        <v>4</v>
      </c>
      <c r="U18"/>
      <c r="V18"/>
      <c r="W18"/>
      <c r="X18"/>
      <c r="Y18"/>
    </row>
    <row r="19" spans="1:25" ht="29.25" customHeight="1" thickBot="1" x14ac:dyDescent="0.3">
      <c r="A19" s="40">
        <f t="shared" si="6"/>
        <v>50</v>
      </c>
      <c r="B19" s="41" t="s">
        <v>66</v>
      </c>
      <c r="C19" s="42" t="s">
        <v>58</v>
      </c>
      <c r="D19" s="43" t="s">
        <v>55</v>
      </c>
      <c r="E19" s="87">
        <f>$C$3</f>
        <v>45</v>
      </c>
      <c r="F19" s="128">
        <v>43.5</v>
      </c>
      <c r="G19" s="129">
        <v>47</v>
      </c>
      <c r="H19" s="49">
        <f t="shared" si="2"/>
        <v>66</v>
      </c>
      <c r="I19" s="136">
        <v>16</v>
      </c>
      <c r="J19" s="89"/>
      <c r="K19" s="90"/>
      <c r="L19" s="83">
        <f t="shared" si="3"/>
        <v>114</v>
      </c>
      <c r="M19" s="140">
        <v>46</v>
      </c>
      <c r="N19" s="49">
        <f t="shared" si="4"/>
        <v>63</v>
      </c>
      <c r="O19" s="136">
        <v>15</v>
      </c>
      <c r="P19" s="89"/>
      <c r="Q19" s="90"/>
      <c r="R19" s="47">
        <f t="shared" si="5"/>
        <v>108</v>
      </c>
      <c r="S19" s="47">
        <f t="shared" si="1"/>
        <v>222</v>
      </c>
      <c r="T19" s="121">
        <f t="shared" si="7"/>
        <v>1</v>
      </c>
      <c r="U19"/>
      <c r="V19"/>
      <c r="W19"/>
      <c r="X19"/>
      <c r="Y19"/>
    </row>
    <row r="20" spans="1:25" ht="29.25" customHeight="1" x14ac:dyDescent="0.25">
      <c r="A20" s="40">
        <f t="shared" si="6"/>
        <v>51</v>
      </c>
      <c r="B20" s="41" t="s">
        <v>65</v>
      </c>
      <c r="C20" s="42" t="s">
        <v>58</v>
      </c>
      <c r="D20" s="43" t="s">
        <v>55</v>
      </c>
      <c r="E20" s="87">
        <f>$C$3</f>
        <v>45</v>
      </c>
      <c r="F20" s="128">
        <v>45</v>
      </c>
      <c r="G20" s="129">
        <v>48</v>
      </c>
      <c r="H20" s="49">
        <f t="shared" si="2"/>
        <v>69</v>
      </c>
      <c r="I20" s="136">
        <v>11</v>
      </c>
      <c r="J20" s="89"/>
      <c r="K20" s="90"/>
      <c r="L20" s="83">
        <f t="shared" si="3"/>
        <v>102</v>
      </c>
      <c r="M20" s="140">
        <v>45</v>
      </c>
      <c r="N20" s="49">
        <f t="shared" si="4"/>
        <v>60</v>
      </c>
      <c r="O20" s="136">
        <v>10</v>
      </c>
      <c r="P20" s="89"/>
      <c r="Q20" s="90"/>
      <c r="R20" s="47">
        <f t="shared" si="5"/>
        <v>90</v>
      </c>
      <c r="S20" s="47">
        <f t="shared" si="1"/>
        <v>192</v>
      </c>
      <c r="T20" s="121">
        <f t="shared" si="7"/>
        <v>6</v>
      </c>
      <c r="U20"/>
      <c r="V20"/>
      <c r="W20"/>
      <c r="X20"/>
      <c r="Y20"/>
    </row>
    <row r="21" spans="1:25" ht="29.25" customHeight="1" x14ac:dyDescent="0.25">
      <c r="A21" s="40">
        <f t="shared" si="6"/>
        <v>52</v>
      </c>
      <c r="B21" s="41"/>
      <c r="C21" s="42"/>
      <c r="D21" s="64" t="s">
        <v>55</v>
      </c>
      <c r="E21" s="87"/>
      <c r="F21" s="54"/>
      <c r="G21" s="88"/>
      <c r="H21" s="49">
        <f t="shared" si="2"/>
        <v>0</v>
      </c>
      <c r="I21" s="89"/>
      <c r="J21" s="89"/>
      <c r="K21" s="90"/>
      <c r="L21" s="47">
        <f t="shared" ref="L21:L39" si="8">IF(G21="",0,H21+I21+J21+K21)</f>
        <v>0</v>
      </c>
      <c r="M21" s="91"/>
      <c r="N21" s="49">
        <f t="shared" si="4"/>
        <v>0</v>
      </c>
      <c r="O21" s="89"/>
      <c r="P21" s="89"/>
      <c r="Q21" s="90"/>
      <c r="R21" s="47">
        <f t="shared" ref="R21:R39" si="9">IF(M21="",0,N21+O21+P21+Q21)</f>
        <v>0</v>
      </c>
      <c r="S21" s="47">
        <f t="shared" si="1"/>
        <v>0</v>
      </c>
      <c r="T21" s="102">
        <f>RANK(S21,$S$17:$S$25,0)</f>
        <v>5</v>
      </c>
      <c r="U21"/>
      <c r="V21"/>
      <c r="W21"/>
      <c r="X21"/>
      <c r="Y21"/>
    </row>
    <row r="22" spans="1:25" ht="29.25" customHeight="1" x14ac:dyDescent="0.25">
      <c r="A22" s="40">
        <f t="shared" si="6"/>
        <v>53</v>
      </c>
      <c r="B22" s="41"/>
      <c r="C22" s="42"/>
      <c r="D22" s="64" t="s">
        <v>55</v>
      </c>
      <c r="E22" s="87">
        <f t="shared" ref="E22:E39" si="10">$C$3</f>
        <v>45</v>
      </c>
      <c r="F22" s="54"/>
      <c r="G22" s="88"/>
      <c r="H22" s="49">
        <f t="shared" si="2"/>
        <v>0</v>
      </c>
      <c r="I22" s="89"/>
      <c r="J22" s="89"/>
      <c r="K22" s="90"/>
      <c r="L22" s="47">
        <f t="shared" si="8"/>
        <v>0</v>
      </c>
      <c r="M22" s="91"/>
      <c r="N22" s="49">
        <f t="shared" si="4"/>
        <v>0</v>
      </c>
      <c r="O22" s="89"/>
      <c r="P22" s="89"/>
      <c r="Q22" s="90"/>
      <c r="R22" s="47">
        <f t="shared" si="9"/>
        <v>0</v>
      </c>
      <c r="S22" s="47">
        <f t="shared" si="1"/>
        <v>0</v>
      </c>
      <c r="T22" s="102">
        <f>RANK(S22,$S$17:$S$25,0)</f>
        <v>5</v>
      </c>
      <c r="U22"/>
      <c r="V22"/>
      <c r="W22"/>
      <c r="X22"/>
      <c r="Y22"/>
    </row>
    <row r="23" spans="1:25" ht="29.25" customHeight="1" x14ac:dyDescent="0.25">
      <c r="A23" s="40">
        <f t="shared" si="6"/>
        <v>54</v>
      </c>
      <c r="B23" s="41"/>
      <c r="C23" s="42"/>
      <c r="D23" s="43" t="s">
        <v>55</v>
      </c>
      <c r="E23" s="87">
        <f t="shared" si="10"/>
        <v>45</v>
      </c>
      <c r="F23" s="54"/>
      <c r="G23" s="88"/>
      <c r="H23" s="49">
        <f t="shared" si="2"/>
        <v>0</v>
      </c>
      <c r="I23" s="89"/>
      <c r="J23" s="89"/>
      <c r="K23" s="90"/>
      <c r="L23" s="47">
        <f t="shared" si="8"/>
        <v>0</v>
      </c>
      <c r="M23" s="91"/>
      <c r="N23" s="49">
        <f t="shared" si="4"/>
        <v>0</v>
      </c>
      <c r="O23" s="89"/>
      <c r="P23" s="89"/>
      <c r="Q23" s="90"/>
      <c r="R23" s="47">
        <f t="shared" si="9"/>
        <v>0</v>
      </c>
      <c r="S23" s="47">
        <f t="shared" si="1"/>
        <v>0</v>
      </c>
      <c r="T23" s="102">
        <f>RANK(S23,$S$17:$S$25,0)</f>
        <v>5</v>
      </c>
      <c r="U23"/>
      <c r="V23"/>
      <c r="W23"/>
      <c r="X23"/>
      <c r="Y23"/>
    </row>
    <row r="24" spans="1:25" ht="29.25" customHeight="1" x14ac:dyDescent="0.25">
      <c r="A24" s="40">
        <f t="shared" si="6"/>
        <v>55</v>
      </c>
      <c r="B24" s="41"/>
      <c r="C24" s="42"/>
      <c r="D24" s="43" t="s">
        <v>55</v>
      </c>
      <c r="E24" s="87">
        <f t="shared" si="10"/>
        <v>45</v>
      </c>
      <c r="F24" s="54"/>
      <c r="G24" s="88"/>
      <c r="H24" s="49">
        <f t="shared" si="2"/>
        <v>0</v>
      </c>
      <c r="I24" s="89"/>
      <c r="J24" s="89"/>
      <c r="K24" s="90"/>
      <c r="L24" s="47">
        <f t="shared" si="8"/>
        <v>0</v>
      </c>
      <c r="M24" s="91"/>
      <c r="N24" s="49">
        <f t="shared" si="4"/>
        <v>0</v>
      </c>
      <c r="O24" s="89"/>
      <c r="P24" s="89"/>
      <c r="Q24" s="90"/>
      <c r="R24" s="47">
        <f t="shared" si="9"/>
        <v>0</v>
      </c>
      <c r="S24" s="47">
        <f t="shared" si="1"/>
        <v>0</v>
      </c>
      <c r="T24" s="102">
        <f>RANK(S24,$S$17:$S$25,0)</f>
        <v>5</v>
      </c>
      <c r="U24"/>
      <c r="V24"/>
      <c r="W24"/>
      <c r="X24"/>
      <c r="Y24"/>
    </row>
    <row r="25" spans="1:25" ht="29.25" customHeight="1" thickBot="1" x14ac:dyDescent="0.3">
      <c r="A25" s="103">
        <f t="shared" si="6"/>
        <v>56</v>
      </c>
      <c r="B25" s="122"/>
      <c r="C25" s="123"/>
      <c r="D25" s="124" t="s">
        <v>55</v>
      </c>
      <c r="E25" s="105">
        <f t="shared" si="10"/>
        <v>45</v>
      </c>
      <c r="F25" s="106"/>
      <c r="G25" s="107"/>
      <c r="H25" s="49">
        <f t="shared" si="2"/>
        <v>0</v>
      </c>
      <c r="I25" s="108"/>
      <c r="J25" s="108"/>
      <c r="K25" s="109"/>
      <c r="L25" s="110">
        <f t="shared" si="8"/>
        <v>0</v>
      </c>
      <c r="M25" s="111"/>
      <c r="N25" s="49">
        <f t="shared" si="4"/>
        <v>0</v>
      </c>
      <c r="O25" s="108"/>
      <c r="P25" s="108"/>
      <c r="Q25" s="109"/>
      <c r="R25" s="110">
        <f t="shared" si="9"/>
        <v>0</v>
      </c>
      <c r="S25" s="110">
        <f t="shared" si="1"/>
        <v>0</v>
      </c>
      <c r="T25" s="112">
        <f>RANK(S25,$S$17:$S$25,0)</f>
        <v>5</v>
      </c>
      <c r="U25"/>
      <c r="V25"/>
      <c r="W25"/>
      <c r="X25"/>
      <c r="Y25"/>
    </row>
    <row r="26" spans="1:25" ht="29.25" customHeight="1" x14ac:dyDescent="0.25">
      <c r="A26" s="40">
        <f t="shared" si="6"/>
        <v>57</v>
      </c>
      <c r="B26" s="41"/>
      <c r="C26" s="42"/>
      <c r="D26" s="43" t="s">
        <v>55</v>
      </c>
      <c r="E26" s="94">
        <f t="shared" si="10"/>
        <v>45</v>
      </c>
      <c r="F26" s="95"/>
      <c r="G26" s="53"/>
      <c r="H26" s="49">
        <f t="shared" si="2"/>
        <v>0</v>
      </c>
      <c r="I26" s="45"/>
      <c r="J26" s="45"/>
      <c r="K26" s="46"/>
      <c r="L26" s="96">
        <f t="shared" si="8"/>
        <v>0</v>
      </c>
      <c r="M26" s="44"/>
      <c r="N26" s="49">
        <f t="shared" si="4"/>
        <v>0</v>
      </c>
      <c r="O26" s="45"/>
      <c r="P26" s="45"/>
      <c r="Q26" s="46"/>
      <c r="R26" s="96">
        <f t="shared" si="9"/>
        <v>0</v>
      </c>
      <c r="S26" s="96">
        <f t="shared" si="1"/>
        <v>0</v>
      </c>
      <c r="T26" s="66">
        <f>RANK(S26,$S$26:$S$29,0)</f>
        <v>1</v>
      </c>
      <c r="U26"/>
      <c r="V26"/>
      <c r="W26"/>
      <c r="X26"/>
      <c r="Y26"/>
    </row>
    <row r="27" spans="1:25" ht="29.25" customHeight="1" x14ac:dyDescent="0.25">
      <c r="A27" s="40">
        <f t="shared" si="6"/>
        <v>58</v>
      </c>
      <c r="B27" s="84"/>
      <c r="C27" s="85"/>
      <c r="D27" s="86"/>
      <c r="E27" s="87">
        <f t="shared" si="10"/>
        <v>45</v>
      </c>
      <c r="F27" s="54"/>
      <c r="G27" s="88"/>
      <c r="H27" s="49">
        <f t="shared" si="2"/>
        <v>0</v>
      </c>
      <c r="I27" s="89"/>
      <c r="J27" s="89"/>
      <c r="K27" s="90"/>
      <c r="L27" s="47">
        <f t="shared" si="8"/>
        <v>0</v>
      </c>
      <c r="M27" s="91"/>
      <c r="N27" s="49">
        <f t="shared" si="4"/>
        <v>0</v>
      </c>
      <c r="O27" s="89"/>
      <c r="P27" s="89"/>
      <c r="Q27" s="90"/>
      <c r="R27" s="47">
        <f t="shared" si="9"/>
        <v>0</v>
      </c>
      <c r="S27" s="47">
        <f t="shared" si="1"/>
        <v>0</v>
      </c>
      <c r="T27" s="66">
        <f>RANK(S27,$S$26:$S$29,0)</f>
        <v>1</v>
      </c>
      <c r="U27"/>
      <c r="V27"/>
      <c r="W27"/>
      <c r="X27"/>
      <c r="Y27"/>
    </row>
    <row r="28" spans="1:25" ht="29.25" customHeight="1" thickBot="1" x14ac:dyDescent="0.3">
      <c r="A28" s="40">
        <f t="shared" si="6"/>
        <v>59</v>
      </c>
      <c r="B28" s="84"/>
      <c r="C28" s="85"/>
      <c r="D28" s="86"/>
      <c r="E28" s="87">
        <f t="shared" si="10"/>
        <v>45</v>
      </c>
      <c r="F28" s="54"/>
      <c r="G28" s="88"/>
      <c r="H28" s="49">
        <f t="shared" si="2"/>
        <v>0</v>
      </c>
      <c r="I28" s="89"/>
      <c r="J28" s="89"/>
      <c r="K28" s="90"/>
      <c r="L28" s="47">
        <f t="shared" si="8"/>
        <v>0</v>
      </c>
      <c r="M28" s="91"/>
      <c r="N28" s="49">
        <f t="shared" si="4"/>
        <v>0</v>
      </c>
      <c r="O28" s="89"/>
      <c r="P28" s="89"/>
      <c r="Q28" s="90"/>
      <c r="R28" s="47">
        <f t="shared" si="9"/>
        <v>0</v>
      </c>
      <c r="S28" s="47">
        <f t="shared" si="1"/>
        <v>0</v>
      </c>
      <c r="T28" s="66">
        <f>RANK(S28,$S$26:$S$29,0)</f>
        <v>1</v>
      </c>
      <c r="U28"/>
      <c r="V28"/>
      <c r="W28"/>
      <c r="X28"/>
      <c r="Y28"/>
    </row>
    <row r="29" spans="1:25" ht="15.75" thickBot="1" x14ac:dyDescent="0.3">
      <c r="A29" s="33">
        <v>69</v>
      </c>
      <c r="B29" s="84"/>
      <c r="C29" s="85"/>
      <c r="D29" s="86"/>
      <c r="E29" s="52">
        <f t="shared" si="10"/>
        <v>45</v>
      </c>
      <c r="F29" s="81"/>
      <c r="G29" s="53"/>
      <c r="H29" s="49">
        <f t="shared" si="2"/>
        <v>0</v>
      </c>
      <c r="I29" s="45"/>
      <c r="J29" s="45"/>
      <c r="K29" s="46"/>
      <c r="L29" s="39">
        <f t="shared" si="8"/>
        <v>0</v>
      </c>
      <c r="M29" s="44"/>
      <c r="N29" s="49">
        <f t="shared" si="4"/>
        <v>0</v>
      </c>
      <c r="O29" s="45"/>
      <c r="P29" s="45"/>
      <c r="Q29" s="46"/>
      <c r="R29" s="47">
        <f t="shared" si="9"/>
        <v>0</v>
      </c>
      <c r="S29" s="47">
        <f t="shared" si="1"/>
        <v>0</v>
      </c>
      <c r="T29" s="66">
        <f>RANK(S29,$S$26:$S$29,0)</f>
        <v>1</v>
      </c>
      <c r="U29"/>
    </row>
    <row r="30" spans="1:25" ht="15.75" thickBot="1" x14ac:dyDescent="0.3">
      <c r="A30" s="40"/>
      <c r="B30" s="41"/>
      <c r="C30" s="42"/>
      <c r="D30" s="43"/>
      <c r="E30" s="52">
        <f t="shared" si="10"/>
        <v>45</v>
      </c>
      <c r="F30" s="81"/>
      <c r="G30" s="53"/>
      <c r="H30" s="49">
        <f t="shared" si="2"/>
        <v>0</v>
      </c>
      <c r="I30" s="45"/>
      <c r="J30" s="45"/>
      <c r="K30" s="46"/>
      <c r="L30" s="39">
        <f t="shared" si="8"/>
        <v>0</v>
      </c>
      <c r="M30" s="44"/>
      <c r="N30" s="49">
        <f t="shared" si="4"/>
        <v>0</v>
      </c>
      <c r="O30" s="45"/>
      <c r="P30" s="45"/>
      <c r="Q30" s="46"/>
      <c r="R30" s="47">
        <f t="shared" si="9"/>
        <v>0</v>
      </c>
      <c r="S30" s="47">
        <f t="shared" si="1"/>
        <v>0</v>
      </c>
      <c r="T30" s="66" t="e">
        <f t="shared" ref="T30:T31" si="11">RANK(S30,$S$9:$S$19,0)</f>
        <v>#N/A</v>
      </c>
      <c r="U30"/>
    </row>
    <row r="31" spans="1:25" ht="15.75" thickBot="1" x14ac:dyDescent="0.3">
      <c r="A31" s="40"/>
      <c r="B31" s="41"/>
      <c r="C31" s="42"/>
      <c r="D31" s="43"/>
      <c r="E31" s="52">
        <f t="shared" si="10"/>
        <v>45</v>
      </c>
      <c r="F31" s="81"/>
      <c r="G31" s="53"/>
      <c r="H31" s="49">
        <f t="shared" si="2"/>
        <v>0</v>
      </c>
      <c r="I31" s="45"/>
      <c r="J31" s="45"/>
      <c r="K31" s="46"/>
      <c r="L31" s="39">
        <f t="shared" si="8"/>
        <v>0</v>
      </c>
      <c r="M31" s="44"/>
      <c r="N31" s="49">
        <f t="shared" si="4"/>
        <v>0</v>
      </c>
      <c r="O31" s="45"/>
      <c r="P31" s="45"/>
      <c r="Q31" s="46"/>
      <c r="R31" s="47">
        <f t="shared" si="9"/>
        <v>0</v>
      </c>
      <c r="S31" s="47">
        <f t="shared" si="1"/>
        <v>0</v>
      </c>
      <c r="T31" s="66" t="e">
        <f t="shared" si="11"/>
        <v>#N/A</v>
      </c>
      <c r="U31"/>
    </row>
    <row r="32" spans="1:25" ht="15.75" thickBot="1" x14ac:dyDescent="0.3">
      <c r="A32" s="40"/>
      <c r="B32" s="41"/>
      <c r="C32" s="42"/>
      <c r="D32" s="43"/>
      <c r="E32" s="52">
        <f t="shared" si="10"/>
        <v>45</v>
      </c>
      <c r="F32" s="81"/>
      <c r="G32" s="53"/>
      <c r="H32" s="49">
        <f t="shared" si="2"/>
        <v>0</v>
      </c>
      <c r="I32" s="45"/>
      <c r="J32" s="45"/>
      <c r="K32" s="46"/>
      <c r="L32" s="39">
        <f t="shared" si="8"/>
        <v>0</v>
      </c>
      <c r="M32" s="44"/>
      <c r="N32" s="49">
        <f t="shared" si="4"/>
        <v>0</v>
      </c>
      <c r="O32" s="45"/>
      <c r="P32" s="45"/>
      <c r="Q32" s="46"/>
      <c r="R32" s="47">
        <f t="shared" si="9"/>
        <v>0</v>
      </c>
      <c r="S32" s="47">
        <f t="shared" si="1"/>
        <v>0</v>
      </c>
      <c r="U32"/>
    </row>
    <row r="33" spans="1:21" ht="15.75" thickBot="1" x14ac:dyDescent="0.3">
      <c r="A33" s="40"/>
      <c r="B33" s="41"/>
      <c r="C33" s="42"/>
      <c r="D33" s="43"/>
      <c r="E33" s="52">
        <f t="shared" si="10"/>
        <v>45</v>
      </c>
      <c r="F33" s="81"/>
      <c r="G33" s="53"/>
      <c r="H33" s="49">
        <f t="shared" si="2"/>
        <v>0</v>
      </c>
      <c r="I33" s="45"/>
      <c r="J33" s="45"/>
      <c r="K33" s="46"/>
      <c r="L33" s="39">
        <f t="shared" si="8"/>
        <v>0</v>
      </c>
      <c r="M33" s="44"/>
      <c r="N33" s="49">
        <f t="shared" si="4"/>
        <v>0</v>
      </c>
      <c r="O33" s="45"/>
      <c r="P33" s="45"/>
      <c r="Q33" s="46"/>
      <c r="R33" s="47">
        <f t="shared" si="9"/>
        <v>0</v>
      </c>
      <c r="S33" s="47">
        <f t="shared" si="1"/>
        <v>0</v>
      </c>
      <c r="U33"/>
    </row>
    <row r="34" spans="1:21" ht="15.75" thickBot="1" x14ac:dyDescent="0.3">
      <c r="A34" s="40"/>
      <c r="B34" s="41"/>
      <c r="C34" s="42"/>
      <c r="D34" s="64"/>
      <c r="E34" s="52">
        <f t="shared" si="10"/>
        <v>45</v>
      </c>
      <c r="F34" s="81"/>
      <c r="G34" s="53"/>
      <c r="H34" s="49">
        <f t="shared" si="2"/>
        <v>0</v>
      </c>
      <c r="I34" s="45"/>
      <c r="J34" s="45"/>
      <c r="K34" s="46"/>
      <c r="L34" s="39">
        <f t="shared" si="8"/>
        <v>0</v>
      </c>
      <c r="M34" s="44"/>
      <c r="N34" s="49">
        <f t="shared" si="4"/>
        <v>0</v>
      </c>
      <c r="O34" s="45"/>
      <c r="P34" s="45"/>
      <c r="Q34" s="46"/>
      <c r="R34" s="47">
        <f t="shared" si="9"/>
        <v>0</v>
      </c>
      <c r="S34" s="47">
        <f t="shared" si="1"/>
        <v>0</v>
      </c>
      <c r="U34"/>
    </row>
    <row r="35" spans="1:21" ht="15.75" thickBot="1" x14ac:dyDescent="0.3">
      <c r="A35" s="40"/>
      <c r="B35" s="41"/>
      <c r="C35" s="42"/>
      <c r="D35" s="64"/>
      <c r="E35" s="52"/>
      <c r="F35" s="81"/>
      <c r="G35" s="53"/>
      <c r="H35" s="49">
        <f t="shared" si="2"/>
        <v>0</v>
      </c>
      <c r="I35" s="45"/>
      <c r="J35" s="45"/>
      <c r="K35" s="46"/>
      <c r="L35" s="39"/>
      <c r="M35" s="44"/>
      <c r="N35" s="49"/>
      <c r="O35" s="45"/>
      <c r="P35" s="45"/>
      <c r="Q35" s="46"/>
      <c r="R35" s="47"/>
      <c r="S35" s="47"/>
      <c r="U35"/>
    </row>
    <row r="36" spans="1:21" ht="15.75" thickBot="1" x14ac:dyDescent="0.3">
      <c r="A36" s="40"/>
      <c r="B36" s="41"/>
      <c r="C36" s="42"/>
      <c r="D36" s="43"/>
      <c r="E36" s="52">
        <f t="shared" si="10"/>
        <v>45</v>
      </c>
      <c r="F36" s="81"/>
      <c r="G36" s="53"/>
      <c r="H36" s="49">
        <f t="shared" si="2"/>
        <v>0</v>
      </c>
      <c r="I36" s="45"/>
      <c r="J36" s="45"/>
      <c r="K36" s="46"/>
      <c r="L36" s="39">
        <f t="shared" si="8"/>
        <v>0</v>
      </c>
      <c r="M36" s="44"/>
      <c r="N36" s="49">
        <f t="shared" ref="N36:N39" si="12">IF(M36="",0,M36*$C$4)</f>
        <v>0</v>
      </c>
      <c r="O36" s="45"/>
      <c r="P36" s="45"/>
      <c r="Q36" s="46"/>
      <c r="R36" s="47">
        <f t="shared" si="9"/>
        <v>0</v>
      </c>
      <c r="S36" s="47">
        <f t="shared" si="1"/>
        <v>0</v>
      </c>
      <c r="U36"/>
    </row>
    <row r="37" spans="1:21" ht="15.75" thickBot="1" x14ac:dyDescent="0.3">
      <c r="A37" s="40"/>
      <c r="B37" s="41"/>
      <c r="C37" s="42"/>
      <c r="D37" s="43"/>
      <c r="E37" s="52">
        <f t="shared" si="10"/>
        <v>45</v>
      </c>
      <c r="F37" s="81"/>
      <c r="G37" s="53"/>
      <c r="H37" s="49">
        <f t="shared" si="2"/>
        <v>0</v>
      </c>
      <c r="I37" s="45"/>
      <c r="J37" s="45"/>
      <c r="K37" s="46"/>
      <c r="L37" s="39">
        <f t="shared" ref="L37:L38" si="13">IF(G37="",0,H37+I37+J37+K37)</f>
        <v>0</v>
      </c>
      <c r="M37" s="44"/>
      <c r="N37" s="49">
        <f t="shared" ref="N37:N38" si="14">IF(M37="",0,M37*$C$4)</f>
        <v>0</v>
      </c>
      <c r="O37" s="45"/>
      <c r="P37" s="45"/>
      <c r="Q37" s="46"/>
      <c r="R37" s="47">
        <f t="shared" ref="R37:R38" si="15">IF(M37="",0,N37+O37+P37+Q37)</f>
        <v>0</v>
      </c>
      <c r="S37" s="47">
        <f t="shared" ref="S37:S38" si="16">L37+R37</f>
        <v>0</v>
      </c>
      <c r="U37"/>
    </row>
    <row r="38" spans="1:21" ht="15.75" thickBot="1" x14ac:dyDescent="0.3">
      <c r="A38" s="40"/>
      <c r="B38" s="41"/>
      <c r="C38" s="42"/>
      <c r="D38" s="43"/>
      <c r="E38" s="52">
        <f t="shared" si="10"/>
        <v>45</v>
      </c>
      <c r="F38" s="81"/>
      <c r="G38" s="53"/>
      <c r="H38" s="49">
        <f t="shared" si="2"/>
        <v>0</v>
      </c>
      <c r="I38" s="45"/>
      <c r="J38" s="45"/>
      <c r="K38" s="46"/>
      <c r="L38" s="39">
        <f t="shared" si="13"/>
        <v>0</v>
      </c>
      <c r="M38" s="44"/>
      <c r="N38" s="49">
        <f t="shared" si="14"/>
        <v>0</v>
      </c>
      <c r="O38" s="45"/>
      <c r="P38" s="45"/>
      <c r="Q38" s="46"/>
      <c r="R38" s="47">
        <f t="shared" si="15"/>
        <v>0</v>
      </c>
      <c r="S38" s="47">
        <f t="shared" si="16"/>
        <v>0</v>
      </c>
      <c r="U38"/>
    </row>
    <row r="39" spans="1:21" ht="15.75" thickBot="1" x14ac:dyDescent="0.3">
      <c r="A39" s="40"/>
      <c r="B39" s="41"/>
      <c r="C39" s="42"/>
      <c r="D39" s="43"/>
      <c r="E39" s="52">
        <f t="shared" si="10"/>
        <v>45</v>
      </c>
      <c r="F39" s="82"/>
      <c r="G39" s="53"/>
      <c r="H39" s="49">
        <f t="shared" si="2"/>
        <v>0</v>
      </c>
      <c r="I39" s="45"/>
      <c r="J39" s="45"/>
      <c r="K39" s="46"/>
      <c r="L39" s="39">
        <f t="shared" si="8"/>
        <v>0</v>
      </c>
      <c r="M39" s="44"/>
      <c r="N39" s="49">
        <f t="shared" si="12"/>
        <v>0</v>
      </c>
      <c r="O39" s="45"/>
      <c r="P39" s="45"/>
      <c r="Q39" s="46"/>
      <c r="R39" s="47">
        <f t="shared" si="9"/>
        <v>0</v>
      </c>
      <c r="S39" s="47">
        <f t="shared" si="1"/>
        <v>0</v>
      </c>
      <c r="U39"/>
    </row>
    <row r="40" spans="1:21" x14ac:dyDescent="0.25">
      <c r="B40" s="84"/>
      <c r="C40" s="85"/>
      <c r="D40" s="86"/>
    </row>
    <row r="41" spans="1:21" x14ac:dyDescent="0.25">
      <c r="B41" s="84"/>
      <c r="C41" s="85"/>
      <c r="D41" s="86"/>
    </row>
    <row r="42" spans="1:21" x14ac:dyDescent="0.25">
      <c r="B42" s="84"/>
      <c r="C42" s="85"/>
      <c r="D42" s="86"/>
    </row>
  </sheetData>
  <mergeCells count="3">
    <mergeCell ref="J4:L4"/>
    <mergeCell ref="M4:O4"/>
    <mergeCell ref="P4:Q4"/>
  </mergeCells>
  <pageMargins left="0.25" right="0.25" top="0.75" bottom="0.75" header="0.3" footer="0.3"/>
  <pageSetup paperSize="9" scale="72" orientation="landscape" r:id="rId1"/>
  <customProperties>
    <customPr name="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E552"/>
  <sheetViews>
    <sheetView workbookViewId="0">
      <selection activeCell="E1" sqref="E1"/>
    </sheetView>
  </sheetViews>
  <sheetFormatPr baseColWidth="10" defaultColWidth="10.7109375" defaultRowHeight="15" x14ac:dyDescent="0.25"/>
  <cols>
    <col min="2" max="2" width="21.5703125" bestFit="1" customWidth="1"/>
    <col min="7" max="7" width="18.42578125" bestFit="1" customWidth="1"/>
  </cols>
  <sheetData>
    <row r="3" spans="2:5" x14ac:dyDescent="0.25">
      <c r="B3" t="s">
        <v>48</v>
      </c>
      <c r="C3">
        <f>'HS5-10'!$P$4</f>
        <v>165</v>
      </c>
    </row>
    <row r="4" spans="2:5" x14ac:dyDescent="0.25">
      <c r="B4" t="s">
        <v>49</v>
      </c>
      <c r="C4">
        <f>'HS20'!$P$4</f>
        <v>265</v>
      </c>
    </row>
    <row r="5" spans="2:5" x14ac:dyDescent="0.25">
      <c r="B5" t="s">
        <v>50</v>
      </c>
      <c r="C5">
        <f>'HS35'!$P$4</f>
        <v>214.5</v>
      </c>
      <c r="E5" s="65"/>
    </row>
    <row r="6" spans="2:5" x14ac:dyDescent="0.25">
      <c r="B6" t="s">
        <v>51</v>
      </c>
      <c r="C6">
        <f>'HS50'!$P$4</f>
        <v>985</v>
      </c>
      <c r="E6" s="65"/>
    </row>
    <row r="7" spans="2:5" x14ac:dyDescent="0.25">
      <c r="B7" t="s">
        <v>30</v>
      </c>
      <c r="C7">
        <f>SUM(C3:C6)</f>
        <v>1629.5</v>
      </c>
      <c r="E7" s="65"/>
    </row>
    <row r="9" spans="2:5" x14ac:dyDescent="0.25">
      <c r="B9" t="s">
        <v>26</v>
      </c>
      <c r="C9" t="s">
        <v>27</v>
      </c>
      <c r="D9" t="s">
        <v>28</v>
      </c>
      <c r="E9" t="s">
        <v>29</v>
      </c>
    </row>
    <row r="10" spans="2:5" x14ac:dyDescent="0.25">
      <c r="B10" t="s">
        <v>73</v>
      </c>
      <c r="C10">
        <v>4745</v>
      </c>
      <c r="D10" s="63">
        <f>ABS(C10-$C$7)</f>
        <v>3115.5</v>
      </c>
      <c r="E10">
        <f>RANK(D10,$D$10:$D$121,1)</f>
        <v>50</v>
      </c>
    </row>
    <row r="11" spans="2:5" x14ac:dyDescent="0.25">
      <c r="B11" t="s">
        <v>74</v>
      </c>
      <c r="C11">
        <v>3828</v>
      </c>
      <c r="D11" s="63">
        <f t="shared" ref="D11:D59" si="0">ABS(C11-$C$7)</f>
        <v>2198.5</v>
      </c>
      <c r="E11">
        <f t="shared" ref="E11:E59" si="1">RANK(D11,$D$10:$D$121,1)</f>
        <v>49</v>
      </c>
    </row>
    <row r="12" spans="2:5" x14ac:dyDescent="0.25">
      <c r="B12" t="s">
        <v>75</v>
      </c>
      <c r="C12">
        <v>2800</v>
      </c>
      <c r="D12" s="63">
        <f t="shared" si="0"/>
        <v>1170.5</v>
      </c>
      <c r="E12">
        <f t="shared" si="1"/>
        <v>42</v>
      </c>
    </row>
    <row r="13" spans="2:5" x14ac:dyDescent="0.25">
      <c r="B13" t="s">
        <v>76</v>
      </c>
      <c r="C13">
        <v>2350</v>
      </c>
      <c r="D13" s="63">
        <f t="shared" si="0"/>
        <v>720.5</v>
      </c>
      <c r="E13">
        <f t="shared" si="1"/>
        <v>35</v>
      </c>
    </row>
    <row r="14" spans="2:5" x14ac:dyDescent="0.25">
      <c r="B14" t="s">
        <v>77</v>
      </c>
      <c r="C14">
        <v>1100</v>
      </c>
      <c r="D14" s="63">
        <f t="shared" si="0"/>
        <v>529.5</v>
      </c>
      <c r="E14">
        <f t="shared" si="1"/>
        <v>29</v>
      </c>
    </row>
    <row r="15" spans="2:5" x14ac:dyDescent="0.25">
      <c r="B15" t="s">
        <v>78</v>
      </c>
      <c r="C15">
        <v>1114</v>
      </c>
      <c r="D15" s="63">
        <f t="shared" si="0"/>
        <v>515.5</v>
      </c>
      <c r="E15">
        <f t="shared" si="1"/>
        <v>25</v>
      </c>
    </row>
    <row r="16" spans="2:5" x14ac:dyDescent="0.25">
      <c r="B16" t="s">
        <v>43</v>
      </c>
      <c r="C16">
        <v>1903</v>
      </c>
      <c r="D16" s="63">
        <f t="shared" si="0"/>
        <v>273.5</v>
      </c>
      <c r="E16">
        <f t="shared" si="1"/>
        <v>10</v>
      </c>
    </row>
    <row r="17" spans="2:5" x14ac:dyDescent="0.25">
      <c r="B17" t="s">
        <v>79</v>
      </c>
      <c r="C17">
        <v>1840</v>
      </c>
      <c r="D17" s="63">
        <f t="shared" si="0"/>
        <v>210.5</v>
      </c>
      <c r="E17">
        <f t="shared" si="1"/>
        <v>6</v>
      </c>
    </row>
    <row r="18" spans="2:5" x14ac:dyDescent="0.25">
      <c r="B18" t="s">
        <v>80</v>
      </c>
      <c r="C18">
        <v>1920</v>
      </c>
      <c r="D18" s="63">
        <f t="shared" si="0"/>
        <v>290.5</v>
      </c>
      <c r="E18">
        <f t="shared" si="1"/>
        <v>11</v>
      </c>
    </row>
    <row r="19" spans="2:5" x14ac:dyDescent="0.25">
      <c r="B19" t="s">
        <v>81</v>
      </c>
      <c r="C19">
        <v>2010</v>
      </c>
      <c r="D19" s="63">
        <f t="shared" si="0"/>
        <v>380.5</v>
      </c>
      <c r="E19">
        <f t="shared" si="1"/>
        <v>15</v>
      </c>
    </row>
    <row r="20" spans="2:5" x14ac:dyDescent="0.25">
      <c r="B20" t="s">
        <v>82</v>
      </c>
      <c r="C20">
        <v>1643</v>
      </c>
      <c r="D20" s="63">
        <f t="shared" si="0"/>
        <v>13.5</v>
      </c>
      <c r="E20">
        <f t="shared" si="1"/>
        <v>1</v>
      </c>
    </row>
    <row r="21" spans="2:5" x14ac:dyDescent="0.25">
      <c r="B21" t="s">
        <v>83</v>
      </c>
      <c r="C21">
        <v>220</v>
      </c>
      <c r="D21" s="63">
        <f t="shared" si="0"/>
        <v>1409.5</v>
      </c>
      <c r="E21">
        <f t="shared" si="1"/>
        <v>43</v>
      </c>
    </row>
    <row r="22" spans="2:5" x14ac:dyDescent="0.25">
      <c r="B22" t="s">
        <v>84</v>
      </c>
      <c r="C22">
        <v>2148</v>
      </c>
      <c r="D22" s="63">
        <f t="shared" si="0"/>
        <v>518.5</v>
      </c>
      <c r="E22">
        <f t="shared" si="1"/>
        <v>26</v>
      </c>
    </row>
    <row r="23" spans="2:5" x14ac:dyDescent="0.25">
      <c r="B23" t="s">
        <v>85</v>
      </c>
      <c r="C23">
        <v>2432</v>
      </c>
      <c r="D23" s="63">
        <f t="shared" si="0"/>
        <v>802.5</v>
      </c>
      <c r="E23">
        <f t="shared" si="1"/>
        <v>39</v>
      </c>
    </row>
    <row r="24" spans="2:5" x14ac:dyDescent="0.25">
      <c r="B24" t="s">
        <v>86</v>
      </c>
      <c r="C24">
        <v>1243</v>
      </c>
      <c r="D24" s="63">
        <f t="shared" si="0"/>
        <v>386.5</v>
      </c>
      <c r="E24">
        <f t="shared" si="1"/>
        <v>16</v>
      </c>
    </row>
    <row r="25" spans="2:5" x14ac:dyDescent="0.25">
      <c r="B25" t="s">
        <v>87</v>
      </c>
      <c r="C25">
        <v>2150</v>
      </c>
      <c r="D25" s="63">
        <f t="shared" si="0"/>
        <v>520.5</v>
      </c>
      <c r="E25">
        <f t="shared" si="1"/>
        <v>27</v>
      </c>
    </row>
    <row r="26" spans="2:5" x14ac:dyDescent="0.25">
      <c r="B26" t="s">
        <v>88</v>
      </c>
      <c r="C26">
        <v>2165</v>
      </c>
      <c r="D26" s="63">
        <f t="shared" si="0"/>
        <v>535.5</v>
      </c>
      <c r="E26">
        <f t="shared" si="1"/>
        <v>30</v>
      </c>
    </row>
    <row r="27" spans="2:5" x14ac:dyDescent="0.25">
      <c r="B27" t="s">
        <v>89</v>
      </c>
      <c r="C27">
        <v>999</v>
      </c>
      <c r="D27" s="63">
        <f t="shared" si="0"/>
        <v>630.5</v>
      </c>
      <c r="E27">
        <f t="shared" si="1"/>
        <v>33</v>
      </c>
    </row>
    <row r="28" spans="2:5" x14ac:dyDescent="0.25">
      <c r="B28" t="s">
        <v>90</v>
      </c>
      <c r="C28">
        <v>2362</v>
      </c>
      <c r="D28" s="63">
        <f t="shared" si="0"/>
        <v>732.5</v>
      </c>
      <c r="E28">
        <f t="shared" si="1"/>
        <v>36</v>
      </c>
    </row>
    <row r="29" spans="2:5" x14ac:dyDescent="0.25">
      <c r="B29" t="s">
        <v>91</v>
      </c>
      <c r="C29">
        <v>2022</v>
      </c>
      <c r="D29" s="63">
        <f t="shared" si="0"/>
        <v>392.5</v>
      </c>
      <c r="E29">
        <f t="shared" si="1"/>
        <v>17</v>
      </c>
    </row>
    <row r="30" spans="2:5" x14ac:dyDescent="0.25">
      <c r="B30" t="s">
        <v>92</v>
      </c>
      <c r="C30">
        <v>2099</v>
      </c>
      <c r="D30" s="63">
        <f t="shared" si="0"/>
        <v>469.5</v>
      </c>
      <c r="E30">
        <f t="shared" si="1"/>
        <v>21</v>
      </c>
    </row>
    <row r="31" spans="2:5" x14ac:dyDescent="0.25">
      <c r="B31" t="s">
        <v>93</v>
      </c>
      <c r="C31">
        <v>1970</v>
      </c>
      <c r="D31" s="63">
        <f t="shared" si="0"/>
        <v>340.5</v>
      </c>
      <c r="E31">
        <f t="shared" si="1"/>
        <v>13</v>
      </c>
    </row>
    <row r="32" spans="2:5" x14ac:dyDescent="0.25">
      <c r="B32" t="s">
        <v>94</v>
      </c>
      <c r="C32">
        <v>1980</v>
      </c>
      <c r="D32" s="63">
        <f t="shared" si="0"/>
        <v>350.5</v>
      </c>
      <c r="E32">
        <f t="shared" si="1"/>
        <v>14</v>
      </c>
    </row>
    <row r="33" spans="2:5" x14ac:dyDescent="0.25">
      <c r="B33" t="s">
        <v>95</v>
      </c>
      <c r="C33">
        <v>51</v>
      </c>
      <c r="D33" s="63">
        <f t="shared" si="0"/>
        <v>1578.5</v>
      </c>
      <c r="E33">
        <f t="shared" si="1"/>
        <v>44</v>
      </c>
    </row>
    <row r="34" spans="2:5" x14ac:dyDescent="0.25">
      <c r="B34" t="s">
        <v>96</v>
      </c>
      <c r="C34">
        <v>2440</v>
      </c>
      <c r="D34" s="63">
        <f t="shared" si="0"/>
        <v>810.5</v>
      </c>
      <c r="E34">
        <f t="shared" si="1"/>
        <v>40</v>
      </c>
    </row>
    <row r="35" spans="2:5" x14ac:dyDescent="0.25">
      <c r="B35" t="s">
        <v>97</v>
      </c>
      <c r="C35">
        <v>2073.5</v>
      </c>
      <c r="D35" s="63">
        <f t="shared" si="0"/>
        <v>444</v>
      </c>
      <c r="E35">
        <f t="shared" si="1"/>
        <v>19</v>
      </c>
    </row>
    <row r="36" spans="2:5" x14ac:dyDescent="0.25">
      <c r="B36" t="s">
        <v>35</v>
      </c>
      <c r="C36">
        <v>21.3</v>
      </c>
      <c r="D36" s="63">
        <f t="shared" si="0"/>
        <v>1608.2</v>
      </c>
      <c r="E36">
        <f t="shared" si="1"/>
        <v>46</v>
      </c>
    </row>
    <row r="37" spans="2:5" x14ac:dyDescent="0.25">
      <c r="B37" t="s">
        <v>98</v>
      </c>
      <c r="C37">
        <v>21.4</v>
      </c>
      <c r="D37" s="63">
        <f t="shared" si="0"/>
        <v>1608.1</v>
      </c>
      <c r="E37">
        <f t="shared" si="1"/>
        <v>45</v>
      </c>
    </row>
    <row r="38" spans="2:5" x14ac:dyDescent="0.25">
      <c r="B38" t="s">
        <v>99</v>
      </c>
      <c r="C38">
        <v>2100</v>
      </c>
      <c r="D38" s="63">
        <f t="shared" si="0"/>
        <v>470.5</v>
      </c>
      <c r="E38">
        <f t="shared" si="1"/>
        <v>22</v>
      </c>
    </row>
    <row r="39" spans="2:5" x14ac:dyDescent="0.25">
      <c r="B39" t="s">
        <v>100</v>
      </c>
      <c r="C39">
        <v>1850</v>
      </c>
      <c r="D39" s="63">
        <f t="shared" si="0"/>
        <v>220.5</v>
      </c>
      <c r="E39">
        <f t="shared" si="1"/>
        <v>7</v>
      </c>
    </row>
    <row r="40" spans="2:5" x14ac:dyDescent="0.25">
      <c r="B40" t="s">
        <v>101</v>
      </c>
      <c r="C40">
        <v>1852</v>
      </c>
      <c r="D40" s="63">
        <f t="shared" si="0"/>
        <v>222.5</v>
      </c>
      <c r="E40">
        <f t="shared" si="1"/>
        <v>8</v>
      </c>
    </row>
    <row r="41" spans="2:5" x14ac:dyDescent="0.25">
      <c r="B41" t="s">
        <v>102</v>
      </c>
      <c r="C41">
        <v>1700</v>
      </c>
      <c r="D41" s="63">
        <f t="shared" si="0"/>
        <v>70.5</v>
      </c>
      <c r="E41">
        <f t="shared" si="1"/>
        <v>2</v>
      </c>
    </row>
    <row r="42" spans="2:5" x14ac:dyDescent="0.25">
      <c r="B42" t="s">
        <v>103</v>
      </c>
      <c r="C42">
        <v>1033</v>
      </c>
      <c r="D42" s="63">
        <f t="shared" si="0"/>
        <v>596.5</v>
      </c>
      <c r="E42">
        <f t="shared" si="1"/>
        <v>32</v>
      </c>
    </row>
    <row r="43" spans="2:5" x14ac:dyDescent="0.25">
      <c r="B43" t="s">
        <v>104</v>
      </c>
      <c r="C43">
        <v>1150</v>
      </c>
      <c r="D43" s="63">
        <f t="shared" si="0"/>
        <v>479.5</v>
      </c>
      <c r="E43">
        <f t="shared" si="1"/>
        <v>23</v>
      </c>
    </row>
    <row r="44" spans="2:5" x14ac:dyDescent="0.25">
      <c r="B44" t="s">
        <v>105</v>
      </c>
      <c r="C44">
        <v>1426</v>
      </c>
      <c r="D44" s="63">
        <f t="shared" si="0"/>
        <v>203.5</v>
      </c>
      <c r="E44">
        <f t="shared" si="1"/>
        <v>5</v>
      </c>
    </row>
    <row r="45" spans="2:5" x14ac:dyDescent="0.25">
      <c r="B45" t="s">
        <v>106</v>
      </c>
      <c r="C45">
        <v>2201</v>
      </c>
      <c r="D45" s="63">
        <f t="shared" si="0"/>
        <v>571.5</v>
      </c>
      <c r="E45">
        <f t="shared" si="1"/>
        <v>31</v>
      </c>
    </row>
    <row r="46" spans="2:5" x14ac:dyDescent="0.25">
      <c r="B46" t="s">
        <v>107</v>
      </c>
      <c r="C46">
        <v>1781</v>
      </c>
      <c r="D46" s="63">
        <f t="shared" si="0"/>
        <v>151.5</v>
      </c>
      <c r="E46">
        <f t="shared" si="1"/>
        <v>4</v>
      </c>
    </row>
    <row r="47" spans="2:5" x14ac:dyDescent="0.25">
      <c r="B47" t="s">
        <v>108</v>
      </c>
      <c r="C47">
        <v>1865</v>
      </c>
      <c r="D47" s="63">
        <f t="shared" si="0"/>
        <v>235.5</v>
      </c>
      <c r="E47">
        <f t="shared" si="1"/>
        <v>9</v>
      </c>
    </row>
    <row r="48" spans="2:5" x14ac:dyDescent="0.25">
      <c r="B48" t="s">
        <v>109</v>
      </c>
      <c r="C48">
        <v>1547</v>
      </c>
      <c r="D48" s="63">
        <f t="shared" si="0"/>
        <v>82.5</v>
      </c>
      <c r="E48">
        <f t="shared" si="1"/>
        <v>3</v>
      </c>
    </row>
    <row r="49" spans="2:5" x14ac:dyDescent="0.25">
      <c r="B49" t="s">
        <v>110</v>
      </c>
      <c r="C49">
        <v>3256</v>
      </c>
      <c r="D49" s="63">
        <f t="shared" si="0"/>
        <v>1626.5</v>
      </c>
      <c r="E49">
        <f t="shared" si="1"/>
        <v>47</v>
      </c>
    </row>
    <row r="50" spans="2:5" x14ac:dyDescent="0.25">
      <c r="B50" t="s">
        <v>111</v>
      </c>
      <c r="C50">
        <v>2415</v>
      </c>
      <c r="D50" s="63">
        <f t="shared" si="0"/>
        <v>785.5</v>
      </c>
      <c r="E50">
        <f t="shared" si="1"/>
        <v>38</v>
      </c>
    </row>
    <row r="51" spans="2:5" x14ac:dyDescent="0.25">
      <c r="B51" t="s">
        <v>112</v>
      </c>
      <c r="C51">
        <v>1315</v>
      </c>
      <c r="D51" s="63">
        <f t="shared" si="0"/>
        <v>314.5</v>
      </c>
      <c r="E51">
        <f t="shared" si="1"/>
        <v>12</v>
      </c>
    </row>
    <row r="52" spans="2:5" x14ac:dyDescent="0.25">
      <c r="B52" t="s">
        <v>113</v>
      </c>
      <c r="C52">
        <v>997</v>
      </c>
      <c r="D52" s="63">
        <f t="shared" si="0"/>
        <v>632.5</v>
      </c>
      <c r="E52">
        <f t="shared" si="1"/>
        <v>34</v>
      </c>
    </row>
    <row r="53" spans="2:5" x14ac:dyDescent="0.25">
      <c r="B53" t="s">
        <v>114</v>
      </c>
      <c r="C53">
        <v>3400</v>
      </c>
      <c r="D53" s="63">
        <f t="shared" si="0"/>
        <v>1770.5</v>
      </c>
      <c r="E53">
        <f t="shared" si="1"/>
        <v>48</v>
      </c>
    </row>
    <row r="54" spans="2:5" x14ac:dyDescent="0.25">
      <c r="B54" t="s">
        <v>115</v>
      </c>
      <c r="C54">
        <v>850</v>
      </c>
      <c r="D54" s="63">
        <f t="shared" si="0"/>
        <v>779.5</v>
      </c>
      <c r="E54">
        <f t="shared" si="1"/>
        <v>37</v>
      </c>
    </row>
    <row r="55" spans="2:5" x14ac:dyDescent="0.25">
      <c r="B55" t="s">
        <v>116</v>
      </c>
      <c r="C55">
        <v>2480</v>
      </c>
      <c r="D55" s="63">
        <f t="shared" si="0"/>
        <v>850.5</v>
      </c>
      <c r="E55">
        <f t="shared" si="1"/>
        <v>41</v>
      </c>
    </row>
    <row r="56" spans="2:5" x14ac:dyDescent="0.25">
      <c r="B56" t="s">
        <v>68</v>
      </c>
      <c r="C56">
        <v>2150</v>
      </c>
      <c r="D56" s="63">
        <f t="shared" si="0"/>
        <v>520.5</v>
      </c>
      <c r="E56">
        <f t="shared" si="1"/>
        <v>27</v>
      </c>
    </row>
    <row r="57" spans="2:5" x14ac:dyDescent="0.25">
      <c r="B57" t="s">
        <v>56</v>
      </c>
      <c r="C57">
        <v>1190</v>
      </c>
      <c r="D57" s="63">
        <f t="shared" si="0"/>
        <v>439.5</v>
      </c>
      <c r="E57">
        <f t="shared" si="1"/>
        <v>18</v>
      </c>
    </row>
    <row r="58" spans="2:5" x14ac:dyDescent="0.25">
      <c r="B58" t="s">
        <v>117</v>
      </c>
      <c r="C58">
        <v>2123</v>
      </c>
      <c r="D58" s="63">
        <f t="shared" si="0"/>
        <v>493.5</v>
      </c>
      <c r="E58">
        <f t="shared" si="1"/>
        <v>24</v>
      </c>
    </row>
    <row r="59" spans="2:5" x14ac:dyDescent="0.25">
      <c r="B59" t="s">
        <v>118</v>
      </c>
      <c r="C59">
        <v>2083</v>
      </c>
      <c r="D59" s="63">
        <f t="shared" si="0"/>
        <v>453.5</v>
      </c>
      <c r="E59">
        <f t="shared" si="1"/>
        <v>20</v>
      </c>
    </row>
    <row r="60" spans="2:5" x14ac:dyDescent="0.25">
      <c r="D60" s="63"/>
    </row>
    <row r="61" spans="2:5" x14ac:dyDescent="0.25">
      <c r="D61" s="63"/>
    </row>
    <row r="62" spans="2:5" x14ac:dyDescent="0.25">
      <c r="D62" s="63"/>
    </row>
    <row r="63" spans="2:5" x14ac:dyDescent="0.25">
      <c r="D63" s="63"/>
    </row>
    <row r="64" spans="2:5" x14ac:dyDescent="0.25">
      <c r="D64" s="63"/>
    </row>
    <row r="65" spans="4:4" x14ac:dyDescent="0.25">
      <c r="D65" s="63"/>
    </row>
    <row r="66" spans="4:4" x14ac:dyDescent="0.25">
      <c r="D66" s="63"/>
    </row>
    <row r="67" spans="4:4" x14ac:dyDescent="0.25">
      <c r="D67" s="63"/>
    </row>
    <row r="68" spans="4:4" x14ac:dyDescent="0.25">
      <c r="D68" s="63"/>
    </row>
    <row r="69" spans="4:4" x14ac:dyDescent="0.25">
      <c r="D69" s="63"/>
    </row>
    <row r="70" spans="4:4" x14ac:dyDescent="0.25">
      <c r="D70" s="63"/>
    </row>
    <row r="71" spans="4:4" x14ac:dyDescent="0.25">
      <c r="D71" s="63"/>
    </row>
    <row r="72" spans="4:4" x14ac:dyDescent="0.25">
      <c r="D72" s="63"/>
    </row>
    <row r="73" spans="4:4" x14ac:dyDescent="0.25">
      <c r="D73" s="63"/>
    </row>
    <row r="74" spans="4:4" x14ac:dyDescent="0.25">
      <c r="D74" s="63"/>
    </row>
    <row r="75" spans="4:4" x14ac:dyDescent="0.25">
      <c r="D75" s="63"/>
    </row>
    <row r="76" spans="4:4" x14ac:dyDescent="0.25">
      <c r="D76" s="63"/>
    </row>
    <row r="77" spans="4:4" x14ac:dyDescent="0.25">
      <c r="D77" s="63"/>
    </row>
    <row r="78" spans="4:4" x14ac:dyDescent="0.25">
      <c r="D78" s="63"/>
    </row>
    <row r="79" spans="4:4" x14ac:dyDescent="0.25">
      <c r="D79" s="63"/>
    </row>
    <row r="80" spans="4:4" x14ac:dyDescent="0.25">
      <c r="D80" s="63"/>
    </row>
    <row r="81" spans="4:4" x14ac:dyDescent="0.25">
      <c r="D81" s="63"/>
    </row>
    <row r="82" spans="4:4" x14ac:dyDescent="0.25">
      <c r="D82" s="63"/>
    </row>
    <row r="83" spans="4:4" x14ac:dyDescent="0.25">
      <c r="D83" s="63"/>
    </row>
    <row r="84" spans="4:4" x14ac:dyDescent="0.25">
      <c r="D84" s="63"/>
    </row>
    <row r="85" spans="4:4" x14ac:dyDescent="0.25">
      <c r="D85" s="63"/>
    </row>
    <row r="86" spans="4:4" x14ac:dyDescent="0.25">
      <c r="D86" s="63"/>
    </row>
    <row r="87" spans="4:4" x14ac:dyDescent="0.25">
      <c r="D87" s="63"/>
    </row>
    <row r="88" spans="4:4" x14ac:dyDescent="0.25">
      <c r="D88" s="63"/>
    </row>
    <row r="89" spans="4:4" x14ac:dyDescent="0.25">
      <c r="D89" s="63"/>
    </row>
    <row r="90" spans="4:4" x14ac:dyDescent="0.25">
      <c r="D90" s="63"/>
    </row>
    <row r="91" spans="4:4" x14ac:dyDescent="0.25">
      <c r="D91" s="63"/>
    </row>
    <row r="92" spans="4:4" x14ac:dyDescent="0.25">
      <c r="D92" s="63"/>
    </row>
    <row r="93" spans="4:4" x14ac:dyDescent="0.25">
      <c r="D93" s="63"/>
    </row>
    <row r="94" spans="4:4" x14ac:dyDescent="0.25">
      <c r="D94" s="63"/>
    </row>
    <row r="95" spans="4:4" x14ac:dyDescent="0.25">
      <c r="D95" s="63"/>
    </row>
    <row r="96" spans="4:4" x14ac:dyDescent="0.25">
      <c r="D96" s="63"/>
    </row>
    <row r="97" spans="4:4" x14ac:dyDescent="0.25">
      <c r="D97" s="63"/>
    </row>
    <row r="98" spans="4:4" x14ac:dyDescent="0.25">
      <c r="D98" s="63"/>
    </row>
    <row r="99" spans="4:4" x14ac:dyDescent="0.25">
      <c r="D99" s="63"/>
    </row>
    <row r="100" spans="4:4" x14ac:dyDescent="0.25">
      <c r="D100" s="63"/>
    </row>
    <row r="101" spans="4:4" x14ac:dyDescent="0.25">
      <c r="D101" s="63"/>
    </row>
    <row r="102" spans="4:4" x14ac:dyDescent="0.25">
      <c r="D102" s="63"/>
    </row>
    <row r="103" spans="4:4" x14ac:dyDescent="0.25">
      <c r="D103" s="63"/>
    </row>
    <row r="104" spans="4:4" x14ac:dyDescent="0.25">
      <c r="D104" s="63"/>
    </row>
    <row r="105" spans="4:4" x14ac:dyDescent="0.25">
      <c r="D105" s="63"/>
    </row>
    <row r="106" spans="4:4" x14ac:dyDescent="0.25">
      <c r="D106" s="63"/>
    </row>
    <row r="107" spans="4:4" x14ac:dyDescent="0.25">
      <c r="D107" s="63"/>
    </row>
    <row r="108" spans="4:4" x14ac:dyDescent="0.25">
      <c r="D108" s="63"/>
    </row>
    <row r="109" spans="4:4" x14ac:dyDescent="0.25">
      <c r="D109" s="63"/>
    </row>
    <row r="110" spans="4:4" x14ac:dyDescent="0.25">
      <c r="D110" s="63"/>
    </row>
    <row r="111" spans="4:4" x14ac:dyDescent="0.25">
      <c r="D111" s="63"/>
    </row>
    <row r="112" spans="4:4" x14ac:dyDescent="0.25">
      <c r="D112" s="63"/>
    </row>
    <row r="113" spans="4:4" x14ac:dyDescent="0.25">
      <c r="D113" s="63"/>
    </row>
    <row r="114" spans="4:4" x14ac:dyDescent="0.25">
      <c r="D114" s="63"/>
    </row>
    <row r="115" spans="4:4" x14ac:dyDescent="0.25">
      <c r="D115" s="63"/>
    </row>
    <row r="116" spans="4:4" x14ac:dyDescent="0.25">
      <c r="D116" s="63"/>
    </row>
    <row r="117" spans="4:4" x14ac:dyDescent="0.25">
      <c r="D117" s="63"/>
    </row>
    <row r="118" spans="4:4" x14ac:dyDescent="0.25">
      <c r="D118" s="63"/>
    </row>
    <row r="119" spans="4:4" x14ac:dyDescent="0.25">
      <c r="D119" s="63"/>
    </row>
    <row r="120" spans="4:4" x14ac:dyDescent="0.25">
      <c r="D120" s="63"/>
    </row>
    <row r="121" spans="4:4" x14ac:dyDescent="0.25">
      <c r="D121" s="63"/>
    </row>
    <row r="122" spans="4:4" x14ac:dyDescent="0.25">
      <c r="D122" s="63"/>
    </row>
    <row r="123" spans="4:4" x14ac:dyDescent="0.25">
      <c r="D123" s="63"/>
    </row>
    <row r="124" spans="4:4" x14ac:dyDescent="0.25">
      <c r="D124" s="63"/>
    </row>
    <row r="125" spans="4:4" x14ac:dyDescent="0.25">
      <c r="D125" s="63"/>
    </row>
    <row r="126" spans="4:4" x14ac:dyDescent="0.25">
      <c r="D126" s="63"/>
    </row>
    <row r="127" spans="4:4" x14ac:dyDescent="0.25">
      <c r="D127" s="63"/>
    </row>
    <row r="128" spans="4:4" x14ac:dyDescent="0.25">
      <c r="D128" s="63"/>
    </row>
    <row r="129" spans="4:4" x14ac:dyDescent="0.25">
      <c r="D129" s="63"/>
    </row>
    <row r="130" spans="4:4" x14ac:dyDescent="0.25">
      <c r="D130" s="63"/>
    </row>
    <row r="131" spans="4:4" x14ac:dyDescent="0.25">
      <c r="D131" s="63"/>
    </row>
    <row r="132" spans="4:4" x14ac:dyDescent="0.25">
      <c r="D132" s="63"/>
    </row>
    <row r="133" spans="4:4" x14ac:dyDescent="0.25">
      <c r="D133" s="63"/>
    </row>
    <row r="134" spans="4:4" x14ac:dyDescent="0.25">
      <c r="D134" s="63"/>
    </row>
    <row r="135" spans="4:4" x14ac:dyDescent="0.25">
      <c r="D135" s="63"/>
    </row>
    <row r="136" spans="4:4" x14ac:dyDescent="0.25">
      <c r="D136" s="63"/>
    </row>
    <row r="137" spans="4:4" x14ac:dyDescent="0.25">
      <c r="D137" s="63"/>
    </row>
    <row r="138" spans="4:4" x14ac:dyDescent="0.25">
      <c r="D138" s="63"/>
    </row>
    <row r="139" spans="4:4" x14ac:dyDescent="0.25">
      <c r="D139" s="63"/>
    </row>
    <row r="140" spans="4:4" x14ac:dyDescent="0.25">
      <c r="D140" s="63"/>
    </row>
    <row r="141" spans="4:4" x14ac:dyDescent="0.25">
      <c r="D141" s="63"/>
    </row>
    <row r="142" spans="4:4" x14ac:dyDescent="0.25">
      <c r="D142" s="63"/>
    </row>
    <row r="143" spans="4:4" x14ac:dyDescent="0.25">
      <c r="D143" s="63"/>
    </row>
    <row r="144" spans="4:4" x14ac:dyDescent="0.25">
      <c r="D144" s="63"/>
    </row>
    <row r="145" spans="4:4" x14ac:dyDescent="0.25">
      <c r="D145" s="63"/>
    </row>
    <row r="146" spans="4:4" x14ac:dyDescent="0.25">
      <c r="D146" s="63"/>
    </row>
    <row r="147" spans="4:4" x14ac:dyDescent="0.25">
      <c r="D147" s="63"/>
    </row>
    <row r="148" spans="4:4" x14ac:dyDescent="0.25">
      <c r="D148" s="63"/>
    </row>
    <row r="149" spans="4:4" x14ac:dyDescent="0.25">
      <c r="D149" s="63"/>
    </row>
    <row r="150" spans="4:4" x14ac:dyDescent="0.25">
      <c r="D150" s="63"/>
    </row>
    <row r="151" spans="4:4" x14ac:dyDescent="0.25">
      <c r="D151" s="63"/>
    </row>
    <row r="152" spans="4:4" x14ac:dyDescent="0.25">
      <c r="D152" s="63"/>
    </row>
    <row r="153" spans="4:4" x14ac:dyDescent="0.25">
      <c r="D153" s="63"/>
    </row>
    <row r="154" spans="4:4" x14ac:dyDescent="0.25">
      <c r="D154" s="63"/>
    </row>
    <row r="155" spans="4:4" x14ac:dyDescent="0.25">
      <c r="D155" s="63"/>
    </row>
    <row r="156" spans="4:4" x14ac:dyDescent="0.25">
      <c r="D156" s="63"/>
    </row>
    <row r="157" spans="4:4" x14ac:dyDescent="0.25">
      <c r="D157" s="63"/>
    </row>
    <row r="158" spans="4:4" x14ac:dyDescent="0.25">
      <c r="D158" s="63"/>
    </row>
    <row r="159" spans="4:4" x14ac:dyDescent="0.25">
      <c r="D159" s="63"/>
    </row>
    <row r="160" spans="4:4" x14ac:dyDescent="0.25">
      <c r="D160" s="63"/>
    </row>
    <row r="161" spans="4:4" x14ac:dyDescent="0.25">
      <c r="D161" s="63"/>
    </row>
    <row r="162" spans="4:4" x14ac:dyDescent="0.25">
      <c r="D162" s="63"/>
    </row>
    <row r="163" spans="4:4" x14ac:dyDescent="0.25">
      <c r="D163" s="63"/>
    </row>
    <row r="164" spans="4:4" x14ac:dyDescent="0.25">
      <c r="D164" s="63"/>
    </row>
    <row r="165" spans="4:4" x14ac:dyDescent="0.25">
      <c r="D165" s="63"/>
    </row>
    <row r="166" spans="4:4" x14ac:dyDescent="0.25">
      <c r="D166" s="63"/>
    </row>
    <row r="167" spans="4:4" x14ac:dyDescent="0.25">
      <c r="D167" s="63"/>
    </row>
    <row r="168" spans="4:4" x14ac:dyDescent="0.25">
      <c r="D168" s="63"/>
    </row>
    <row r="169" spans="4:4" x14ac:dyDescent="0.25">
      <c r="D169" s="63"/>
    </row>
    <row r="170" spans="4:4" x14ac:dyDescent="0.25">
      <c r="D170" s="63"/>
    </row>
    <row r="171" spans="4:4" x14ac:dyDescent="0.25">
      <c r="D171" s="63"/>
    </row>
    <row r="172" spans="4:4" x14ac:dyDescent="0.25">
      <c r="D172" s="63"/>
    </row>
    <row r="173" spans="4:4" x14ac:dyDescent="0.25">
      <c r="D173" s="63"/>
    </row>
    <row r="174" spans="4:4" x14ac:dyDescent="0.25">
      <c r="D174" s="63"/>
    </row>
    <row r="175" spans="4:4" x14ac:dyDescent="0.25">
      <c r="D175" s="63"/>
    </row>
    <row r="176" spans="4:4" x14ac:dyDescent="0.25">
      <c r="D176" s="63"/>
    </row>
    <row r="177" spans="4:4" x14ac:dyDescent="0.25">
      <c r="D177" s="63"/>
    </row>
    <row r="178" spans="4:4" x14ac:dyDescent="0.25">
      <c r="D178" s="63"/>
    </row>
    <row r="179" spans="4:4" x14ac:dyDescent="0.25">
      <c r="D179" s="63"/>
    </row>
    <row r="180" spans="4:4" x14ac:dyDescent="0.25">
      <c r="D180" s="63"/>
    </row>
    <row r="181" spans="4:4" x14ac:dyDescent="0.25">
      <c r="D181" s="63"/>
    </row>
    <row r="182" spans="4:4" x14ac:dyDescent="0.25">
      <c r="D182" s="63"/>
    </row>
    <row r="183" spans="4:4" x14ac:dyDescent="0.25">
      <c r="D183" s="63"/>
    </row>
    <row r="184" spans="4:4" x14ac:dyDescent="0.25">
      <c r="D184" s="63"/>
    </row>
    <row r="185" spans="4:4" x14ac:dyDescent="0.25">
      <c r="D185" s="63"/>
    </row>
    <row r="186" spans="4:4" x14ac:dyDescent="0.25">
      <c r="D186" s="63"/>
    </row>
    <row r="187" spans="4:4" x14ac:dyDescent="0.25">
      <c r="D187" s="63"/>
    </row>
    <row r="188" spans="4:4" x14ac:dyDescent="0.25">
      <c r="D188" s="63"/>
    </row>
    <row r="189" spans="4:4" x14ac:dyDescent="0.25">
      <c r="D189" s="63"/>
    </row>
    <row r="190" spans="4:4" x14ac:dyDescent="0.25">
      <c r="D190" s="63"/>
    </row>
    <row r="191" spans="4:4" x14ac:dyDescent="0.25">
      <c r="D191" s="63"/>
    </row>
    <row r="192" spans="4:4" x14ac:dyDescent="0.25">
      <c r="D192" s="63"/>
    </row>
    <row r="193" spans="4:4" x14ac:dyDescent="0.25">
      <c r="D193" s="63"/>
    </row>
    <row r="194" spans="4:4" x14ac:dyDescent="0.25">
      <c r="D194" s="63"/>
    </row>
    <row r="195" spans="4:4" x14ac:dyDescent="0.25">
      <c r="D195" s="63"/>
    </row>
    <row r="196" spans="4:4" x14ac:dyDescent="0.25">
      <c r="D196" s="63"/>
    </row>
    <row r="197" spans="4:4" x14ac:dyDescent="0.25">
      <c r="D197" s="63"/>
    </row>
    <row r="198" spans="4:4" x14ac:dyDescent="0.25">
      <c r="D198" s="63"/>
    </row>
    <row r="199" spans="4:4" x14ac:dyDescent="0.25">
      <c r="D199" s="63"/>
    </row>
    <row r="200" spans="4:4" x14ac:dyDescent="0.25">
      <c r="D200" s="63"/>
    </row>
    <row r="201" spans="4:4" x14ac:dyDescent="0.25">
      <c r="D201" s="63"/>
    </row>
    <row r="202" spans="4:4" x14ac:dyDescent="0.25">
      <c r="D202" s="63"/>
    </row>
    <row r="203" spans="4:4" x14ac:dyDescent="0.25">
      <c r="D203" s="63"/>
    </row>
    <row r="204" spans="4:4" x14ac:dyDescent="0.25">
      <c r="D204" s="63"/>
    </row>
    <row r="205" spans="4:4" x14ac:dyDescent="0.25">
      <c r="D205" s="63"/>
    </row>
    <row r="206" spans="4:4" x14ac:dyDescent="0.25">
      <c r="D206" s="63"/>
    </row>
    <row r="207" spans="4:4" x14ac:dyDescent="0.25">
      <c r="D207" s="63"/>
    </row>
    <row r="208" spans="4:4" x14ac:dyDescent="0.25">
      <c r="D208" s="63"/>
    </row>
    <row r="209" spans="4:4" x14ac:dyDescent="0.25">
      <c r="D209" s="63"/>
    </row>
    <row r="210" spans="4:4" x14ac:dyDescent="0.25">
      <c r="D210" s="63"/>
    </row>
    <row r="211" spans="4:4" x14ac:dyDescent="0.25">
      <c r="D211" s="63"/>
    </row>
    <row r="212" spans="4:4" x14ac:dyDescent="0.25">
      <c r="D212" s="63"/>
    </row>
    <row r="213" spans="4:4" x14ac:dyDescent="0.25">
      <c r="D213" s="63"/>
    </row>
    <row r="214" spans="4:4" x14ac:dyDescent="0.25">
      <c r="D214" s="63"/>
    </row>
    <row r="215" spans="4:4" x14ac:dyDescent="0.25">
      <c r="D215" s="63"/>
    </row>
    <row r="216" spans="4:4" x14ac:dyDescent="0.25">
      <c r="D216" s="63"/>
    </row>
    <row r="217" spans="4:4" x14ac:dyDescent="0.25">
      <c r="D217" s="63"/>
    </row>
    <row r="218" spans="4:4" x14ac:dyDescent="0.25">
      <c r="D218" s="63"/>
    </row>
    <row r="219" spans="4:4" x14ac:dyDescent="0.25">
      <c r="D219" s="63"/>
    </row>
    <row r="220" spans="4:4" x14ac:dyDescent="0.25">
      <c r="D220" s="63"/>
    </row>
    <row r="221" spans="4:4" x14ac:dyDescent="0.25">
      <c r="D221" s="63"/>
    </row>
    <row r="222" spans="4:4" x14ac:dyDescent="0.25">
      <c r="D222" s="63"/>
    </row>
    <row r="223" spans="4:4" x14ac:dyDescent="0.25">
      <c r="D223" s="63"/>
    </row>
    <row r="224" spans="4:4" x14ac:dyDescent="0.25">
      <c r="D224" s="63"/>
    </row>
    <row r="225" spans="4:4" x14ac:dyDescent="0.25">
      <c r="D225" s="63"/>
    </row>
    <row r="226" spans="4:4" x14ac:dyDescent="0.25">
      <c r="D226" s="63"/>
    </row>
    <row r="227" spans="4:4" x14ac:dyDescent="0.25">
      <c r="D227" s="63"/>
    </row>
    <row r="228" spans="4:4" x14ac:dyDescent="0.25">
      <c r="D228" s="63"/>
    </row>
    <row r="229" spans="4:4" x14ac:dyDescent="0.25">
      <c r="D229" s="63"/>
    </row>
    <row r="230" spans="4:4" x14ac:dyDescent="0.25">
      <c r="D230" s="63"/>
    </row>
    <row r="231" spans="4:4" x14ac:dyDescent="0.25">
      <c r="D231" s="63"/>
    </row>
    <row r="232" spans="4:4" x14ac:dyDescent="0.25">
      <c r="D232" s="63"/>
    </row>
    <row r="233" spans="4:4" x14ac:dyDescent="0.25">
      <c r="D233" s="63"/>
    </row>
    <row r="234" spans="4:4" x14ac:dyDescent="0.25">
      <c r="D234" s="63"/>
    </row>
    <row r="235" spans="4:4" x14ac:dyDescent="0.25">
      <c r="D235" s="63"/>
    </row>
    <row r="236" spans="4:4" x14ac:dyDescent="0.25">
      <c r="D236" s="63"/>
    </row>
    <row r="237" spans="4:4" x14ac:dyDescent="0.25">
      <c r="D237" s="63"/>
    </row>
    <row r="238" spans="4:4" x14ac:dyDescent="0.25">
      <c r="D238" s="63"/>
    </row>
    <row r="239" spans="4:4" x14ac:dyDescent="0.25">
      <c r="D239" s="63"/>
    </row>
    <row r="240" spans="4:4" x14ac:dyDescent="0.25">
      <c r="D240" s="63"/>
    </row>
    <row r="241" spans="4:4" x14ac:dyDescent="0.25">
      <c r="D241" s="63"/>
    </row>
    <row r="242" spans="4:4" x14ac:dyDescent="0.25">
      <c r="D242" s="63"/>
    </row>
    <row r="243" spans="4:4" x14ac:dyDescent="0.25">
      <c r="D243" s="63"/>
    </row>
    <row r="244" spans="4:4" x14ac:dyDescent="0.25">
      <c r="D244" s="63"/>
    </row>
    <row r="245" spans="4:4" x14ac:dyDescent="0.25">
      <c r="D245" s="63"/>
    </row>
    <row r="246" spans="4:4" x14ac:dyDescent="0.25">
      <c r="D246" s="63"/>
    </row>
    <row r="247" spans="4:4" x14ac:dyDescent="0.25">
      <c r="D247" s="63"/>
    </row>
    <row r="248" spans="4:4" x14ac:dyDescent="0.25">
      <c r="D248" s="63"/>
    </row>
    <row r="249" spans="4:4" x14ac:dyDescent="0.25">
      <c r="D249" s="63"/>
    </row>
    <row r="250" spans="4:4" x14ac:dyDescent="0.25">
      <c r="D250" s="63"/>
    </row>
    <row r="251" spans="4:4" x14ac:dyDescent="0.25">
      <c r="D251" s="63"/>
    </row>
    <row r="252" spans="4:4" x14ac:dyDescent="0.25">
      <c r="D252" s="63"/>
    </row>
    <row r="253" spans="4:4" x14ac:dyDescent="0.25">
      <c r="D253" s="63"/>
    </row>
    <row r="254" spans="4:4" x14ac:dyDescent="0.25">
      <c r="D254" s="63"/>
    </row>
    <row r="255" spans="4:4" x14ac:dyDescent="0.25">
      <c r="D255" s="63"/>
    </row>
    <row r="256" spans="4:4" x14ac:dyDescent="0.25">
      <c r="D256" s="63"/>
    </row>
    <row r="257" spans="4:4" x14ac:dyDescent="0.25">
      <c r="D257" s="63"/>
    </row>
    <row r="258" spans="4:4" x14ac:dyDescent="0.25">
      <c r="D258" s="63"/>
    </row>
    <row r="259" spans="4:4" x14ac:dyDescent="0.25">
      <c r="D259" s="63"/>
    </row>
    <row r="260" spans="4:4" x14ac:dyDescent="0.25">
      <c r="D260" s="63"/>
    </row>
    <row r="261" spans="4:4" x14ac:dyDescent="0.25">
      <c r="D261" s="63"/>
    </row>
    <row r="262" spans="4:4" x14ac:dyDescent="0.25">
      <c r="D262" s="63"/>
    </row>
    <row r="263" spans="4:4" x14ac:dyDescent="0.25">
      <c r="D263" s="63"/>
    </row>
    <row r="264" spans="4:4" x14ac:dyDescent="0.25">
      <c r="D264" s="63"/>
    </row>
    <row r="265" spans="4:4" x14ac:dyDescent="0.25">
      <c r="D265" s="63"/>
    </row>
    <row r="266" spans="4:4" x14ac:dyDescent="0.25">
      <c r="D266" s="63"/>
    </row>
    <row r="267" spans="4:4" x14ac:dyDescent="0.25">
      <c r="D267" s="63"/>
    </row>
    <row r="268" spans="4:4" x14ac:dyDescent="0.25">
      <c r="D268" s="63"/>
    </row>
    <row r="269" spans="4:4" x14ac:dyDescent="0.25">
      <c r="D269" s="63"/>
    </row>
    <row r="270" spans="4:4" x14ac:dyDescent="0.25">
      <c r="D270" s="63"/>
    </row>
    <row r="271" spans="4:4" x14ac:dyDescent="0.25">
      <c r="D271" s="63"/>
    </row>
    <row r="272" spans="4:4" x14ac:dyDescent="0.25">
      <c r="D272" s="63"/>
    </row>
    <row r="273" spans="4:4" x14ac:dyDescent="0.25">
      <c r="D273" s="63"/>
    </row>
    <row r="274" spans="4:4" x14ac:dyDescent="0.25">
      <c r="D274" s="63"/>
    </row>
    <row r="275" spans="4:4" x14ac:dyDescent="0.25">
      <c r="D275" s="63"/>
    </row>
    <row r="276" spans="4:4" x14ac:dyDescent="0.25">
      <c r="D276" s="63"/>
    </row>
    <row r="277" spans="4:4" x14ac:dyDescent="0.25">
      <c r="D277" s="63"/>
    </row>
    <row r="278" spans="4:4" x14ac:dyDescent="0.25">
      <c r="D278" s="63"/>
    </row>
    <row r="279" spans="4:4" x14ac:dyDescent="0.25">
      <c r="D279" s="63"/>
    </row>
    <row r="280" spans="4:4" x14ac:dyDescent="0.25">
      <c r="D280" s="63"/>
    </row>
    <row r="281" spans="4:4" x14ac:dyDescent="0.25">
      <c r="D281" s="63"/>
    </row>
    <row r="282" spans="4:4" x14ac:dyDescent="0.25">
      <c r="D282" s="63"/>
    </row>
    <row r="283" spans="4:4" x14ac:dyDescent="0.25">
      <c r="D283" s="63"/>
    </row>
    <row r="284" spans="4:4" x14ac:dyDescent="0.25">
      <c r="D284" s="63"/>
    </row>
    <row r="285" spans="4:4" x14ac:dyDescent="0.25">
      <c r="D285" s="63"/>
    </row>
    <row r="286" spans="4:4" x14ac:dyDescent="0.25">
      <c r="D286" s="63"/>
    </row>
    <row r="287" spans="4:4" x14ac:dyDescent="0.25">
      <c r="D287" s="63"/>
    </row>
    <row r="288" spans="4:4" x14ac:dyDescent="0.25">
      <c r="D288" s="63"/>
    </row>
    <row r="289" spans="4:4" x14ac:dyDescent="0.25">
      <c r="D289" s="63"/>
    </row>
    <row r="290" spans="4:4" x14ac:dyDescent="0.25">
      <c r="D290" s="63"/>
    </row>
    <row r="291" spans="4:4" x14ac:dyDescent="0.25">
      <c r="D291" s="63"/>
    </row>
    <row r="292" spans="4:4" x14ac:dyDescent="0.25">
      <c r="D292" s="63"/>
    </row>
    <row r="293" spans="4:4" x14ac:dyDescent="0.25">
      <c r="D293" s="63"/>
    </row>
    <row r="294" spans="4:4" x14ac:dyDescent="0.25">
      <c r="D294" s="63"/>
    </row>
    <row r="295" spans="4:4" x14ac:dyDescent="0.25">
      <c r="D295" s="63"/>
    </row>
    <row r="296" spans="4:4" x14ac:dyDescent="0.25">
      <c r="D296" s="63"/>
    </row>
    <row r="297" spans="4:4" x14ac:dyDescent="0.25">
      <c r="D297" s="63"/>
    </row>
    <row r="298" spans="4:4" x14ac:dyDescent="0.25">
      <c r="D298" s="63"/>
    </row>
    <row r="299" spans="4:4" x14ac:dyDescent="0.25">
      <c r="D299" s="63"/>
    </row>
    <row r="300" spans="4:4" x14ac:dyDescent="0.25">
      <c r="D300" s="63"/>
    </row>
    <row r="301" spans="4:4" x14ac:dyDescent="0.25">
      <c r="D301" s="63"/>
    </row>
    <row r="302" spans="4:4" x14ac:dyDescent="0.25">
      <c r="D302" s="63"/>
    </row>
    <row r="303" spans="4:4" x14ac:dyDescent="0.25">
      <c r="D303" s="63"/>
    </row>
    <row r="304" spans="4:4" x14ac:dyDescent="0.25">
      <c r="D304" s="63"/>
    </row>
    <row r="305" spans="4:4" x14ac:dyDescent="0.25">
      <c r="D305" s="63"/>
    </row>
    <row r="306" spans="4:4" x14ac:dyDescent="0.25">
      <c r="D306" s="63"/>
    </row>
    <row r="307" spans="4:4" x14ac:dyDescent="0.25">
      <c r="D307" s="63"/>
    </row>
    <row r="308" spans="4:4" x14ac:dyDescent="0.25">
      <c r="D308" s="63"/>
    </row>
    <row r="309" spans="4:4" x14ac:dyDescent="0.25">
      <c r="D309" s="63"/>
    </row>
    <row r="310" spans="4:4" x14ac:dyDescent="0.25">
      <c r="D310" s="63"/>
    </row>
    <row r="311" spans="4:4" x14ac:dyDescent="0.25">
      <c r="D311" s="63"/>
    </row>
    <row r="312" spans="4:4" x14ac:dyDescent="0.25">
      <c r="D312" s="63"/>
    </row>
    <row r="313" spans="4:4" x14ac:dyDescent="0.25">
      <c r="D313" s="63"/>
    </row>
    <row r="314" spans="4:4" x14ac:dyDescent="0.25">
      <c r="D314" s="63"/>
    </row>
    <row r="315" spans="4:4" x14ac:dyDescent="0.25">
      <c r="D315" s="63"/>
    </row>
    <row r="316" spans="4:4" x14ac:dyDescent="0.25">
      <c r="D316" s="63"/>
    </row>
    <row r="317" spans="4:4" x14ac:dyDescent="0.25">
      <c r="D317" s="63"/>
    </row>
    <row r="318" spans="4:4" x14ac:dyDescent="0.25">
      <c r="D318" s="63"/>
    </row>
    <row r="319" spans="4:4" x14ac:dyDescent="0.25">
      <c r="D319" s="63"/>
    </row>
    <row r="320" spans="4:4" x14ac:dyDescent="0.25">
      <c r="D320" s="63"/>
    </row>
    <row r="321" spans="4:4" x14ac:dyDescent="0.25">
      <c r="D321" s="63"/>
    </row>
    <row r="322" spans="4:4" x14ac:dyDescent="0.25">
      <c r="D322" s="63"/>
    </row>
    <row r="323" spans="4:4" x14ac:dyDescent="0.25">
      <c r="D323" s="63"/>
    </row>
    <row r="324" spans="4:4" x14ac:dyDescent="0.25">
      <c r="D324" s="63"/>
    </row>
    <row r="325" spans="4:4" x14ac:dyDescent="0.25">
      <c r="D325" s="63"/>
    </row>
    <row r="326" spans="4:4" x14ac:dyDescent="0.25">
      <c r="D326" s="63"/>
    </row>
    <row r="327" spans="4:4" x14ac:dyDescent="0.25">
      <c r="D327" s="63"/>
    </row>
    <row r="328" spans="4:4" x14ac:dyDescent="0.25">
      <c r="D328" s="63"/>
    </row>
    <row r="329" spans="4:4" x14ac:dyDescent="0.25">
      <c r="D329" s="63"/>
    </row>
    <row r="330" spans="4:4" x14ac:dyDescent="0.25">
      <c r="D330" s="63"/>
    </row>
    <row r="331" spans="4:4" x14ac:dyDescent="0.25">
      <c r="D331" s="63"/>
    </row>
    <row r="332" spans="4:4" x14ac:dyDescent="0.25">
      <c r="D332" s="63"/>
    </row>
    <row r="333" spans="4:4" x14ac:dyDescent="0.25">
      <c r="D333" s="63"/>
    </row>
    <row r="334" spans="4:4" x14ac:dyDescent="0.25">
      <c r="D334" s="63"/>
    </row>
    <row r="335" spans="4:4" x14ac:dyDescent="0.25">
      <c r="D335" s="63"/>
    </row>
    <row r="336" spans="4:4" x14ac:dyDescent="0.25">
      <c r="D336" s="63"/>
    </row>
    <row r="337" spans="4:4" x14ac:dyDescent="0.25">
      <c r="D337" s="63"/>
    </row>
    <row r="338" spans="4:4" x14ac:dyDescent="0.25">
      <c r="D338" s="63"/>
    </row>
    <row r="339" spans="4:4" x14ac:dyDescent="0.25">
      <c r="D339" s="63"/>
    </row>
    <row r="340" spans="4:4" x14ac:dyDescent="0.25">
      <c r="D340" s="63"/>
    </row>
    <row r="341" spans="4:4" x14ac:dyDescent="0.25">
      <c r="D341" s="63"/>
    </row>
    <row r="342" spans="4:4" x14ac:dyDescent="0.25">
      <c r="D342" s="63"/>
    </row>
    <row r="343" spans="4:4" x14ac:dyDescent="0.25">
      <c r="D343" s="63"/>
    </row>
    <row r="344" spans="4:4" x14ac:dyDescent="0.25">
      <c r="D344" s="63"/>
    </row>
    <row r="345" spans="4:4" x14ac:dyDescent="0.25">
      <c r="D345" s="63"/>
    </row>
    <row r="346" spans="4:4" x14ac:dyDescent="0.25">
      <c r="D346" s="63"/>
    </row>
    <row r="347" spans="4:4" x14ac:dyDescent="0.25">
      <c r="D347" s="63"/>
    </row>
    <row r="348" spans="4:4" x14ac:dyDescent="0.25">
      <c r="D348" s="63"/>
    </row>
    <row r="349" spans="4:4" x14ac:dyDescent="0.25">
      <c r="D349" s="63"/>
    </row>
    <row r="350" spans="4:4" x14ac:dyDescent="0.25">
      <c r="D350" s="63"/>
    </row>
    <row r="351" spans="4:4" x14ac:dyDescent="0.25">
      <c r="D351" s="63"/>
    </row>
    <row r="352" spans="4:4" x14ac:dyDescent="0.25">
      <c r="D352" s="63"/>
    </row>
    <row r="353" spans="4:4" x14ac:dyDescent="0.25">
      <c r="D353" s="63"/>
    </row>
    <row r="354" spans="4:4" x14ac:dyDescent="0.25">
      <c r="D354" s="63"/>
    </row>
    <row r="355" spans="4:4" x14ac:dyDescent="0.25">
      <c r="D355" s="63"/>
    </row>
    <row r="356" spans="4:4" x14ac:dyDescent="0.25">
      <c r="D356" s="63"/>
    </row>
    <row r="357" spans="4:4" x14ac:dyDescent="0.25">
      <c r="D357" s="63"/>
    </row>
    <row r="358" spans="4:4" x14ac:dyDescent="0.25">
      <c r="D358" s="63"/>
    </row>
    <row r="359" spans="4:4" x14ac:dyDescent="0.25">
      <c r="D359" s="63"/>
    </row>
    <row r="360" spans="4:4" x14ac:dyDescent="0.25">
      <c r="D360" s="63"/>
    </row>
    <row r="361" spans="4:4" x14ac:dyDescent="0.25">
      <c r="D361" s="63"/>
    </row>
    <row r="362" spans="4:4" x14ac:dyDescent="0.25">
      <c r="D362" s="63"/>
    </row>
    <row r="363" spans="4:4" x14ac:dyDescent="0.25">
      <c r="D363" s="63"/>
    </row>
    <row r="364" spans="4:4" x14ac:dyDescent="0.25">
      <c r="D364" s="63"/>
    </row>
    <row r="365" spans="4:4" x14ac:dyDescent="0.25">
      <c r="D365" s="63"/>
    </row>
    <row r="366" spans="4:4" x14ac:dyDescent="0.25">
      <c r="D366" s="63"/>
    </row>
    <row r="367" spans="4:4" x14ac:dyDescent="0.25">
      <c r="D367" s="63"/>
    </row>
    <row r="368" spans="4:4" x14ac:dyDescent="0.25">
      <c r="D368" s="63"/>
    </row>
    <row r="369" spans="4:4" x14ac:dyDescent="0.25">
      <c r="D369" s="63"/>
    </row>
    <row r="370" spans="4:4" x14ac:dyDescent="0.25">
      <c r="D370" s="63"/>
    </row>
    <row r="371" spans="4:4" x14ac:dyDescent="0.25">
      <c r="D371" s="63"/>
    </row>
    <row r="372" spans="4:4" x14ac:dyDescent="0.25">
      <c r="D372" s="63"/>
    </row>
    <row r="373" spans="4:4" x14ac:dyDescent="0.25">
      <c r="D373" s="63"/>
    </row>
    <row r="374" spans="4:4" x14ac:dyDescent="0.25">
      <c r="D374" s="63"/>
    </row>
    <row r="375" spans="4:4" x14ac:dyDescent="0.25">
      <c r="D375" s="63"/>
    </row>
    <row r="376" spans="4:4" x14ac:dyDescent="0.25">
      <c r="D376" s="63"/>
    </row>
    <row r="377" spans="4:4" x14ac:dyDescent="0.25">
      <c r="D377" s="63"/>
    </row>
    <row r="378" spans="4:4" x14ac:dyDescent="0.25">
      <c r="D378" s="63"/>
    </row>
    <row r="379" spans="4:4" x14ac:dyDescent="0.25">
      <c r="D379" s="63"/>
    </row>
    <row r="380" spans="4:4" x14ac:dyDescent="0.25">
      <c r="D380" s="63"/>
    </row>
    <row r="381" spans="4:4" x14ac:dyDescent="0.25">
      <c r="D381" s="63"/>
    </row>
    <row r="382" spans="4:4" x14ac:dyDescent="0.25">
      <c r="D382" s="63"/>
    </row>
    <row r="383" spans="4:4" x14ac:dyDescent="0.25">
      <c r="D383" s="63"/>
    </row>
    <row r="384" spans="4:4" x14ac:dyDescent="0.25">
      <c r="D384" s="63"/>
    </row>
    <row r="385" spans="4:4" x14ac:dyDescent="0.25">
      <c r="D385" s="63"/>
    </row>
    <row r="386" spans="4:4" x14ac:dyDescent="0.25">
      <c r="D386" s="63"/>
    </row>
    <row r="387" spans="4:4" x14ac:dyDescent="0.25">
      <c r="D387" s="63"/>
    </row>
    <row r="388" spans="4:4" x14ac:dyDescent="0.25">
      <c r="D388" s="63"/>
    </row>
    <row r="389" spans="4:4" x14ac:dyDescent="0.25">
      <c r="D389" s="63"/>
    </row>
    <row r="390" spans="4:4" x14ac:dyDescent="0.25">
      <c r="D390" s="63"/>
    </row>
    <row r="391" spans="4:4" x14ac:dyDescent="0.25">
      <c r="D391" s="63"/>
    </row>
    <row r="392" spans="4:4" x14ac:dyDescent="0.25">
      <c r="D392" s="63"/>
    </row>
    <row r="393" spans="4:4" x14ac:dyDescent="0.25">
      <c r="D393" s="63"/>
    </row>
    <row r="394" spans="4:4" x14ac:dyDescent="0.25">
      <c r="D394" s="63"/>
    </row>
    <row r="395" spans="4:4" x14ac:dyDescent="0.25">
      <c r="D395" s="63"/>
    </row>
    <row r="396" spans="4:4" x14ac:dyDescent="0.25">
      <c r="D396" s="63"/>
    </row>
    <row r="397" spans="4:4" x14ac:dyDescent="0.25">
      <c r="D397" s="63"/>
    </row>
    <row r="398" spans="4:4" x14ac:dyDescent="0.25">
      <c r="D398" s="63"/>
    </row>
    <row r="399" spans="4:4" x14ac:dyDescent="0.25">
      <c r="D399" s="63"/>
    </row>
    <row r="400" spans="4:4" x14ac:dyDescent="0.25">
      <c r="D400" s="63"/>
    </row>
    <row r="401" spans="4:4" x14ac:dyDescent="0.25">
      <c r="D401" s="63"/>
    </row>
    <row r="402" spans="4:4" x14ac:dyDescent="0.25">
      <c r="D402" s="63"/>
    </row>
    <row r="403" spans="4:4" x14ac:dyDescent="0.25">
      <c r="D403" s="63"/>
    </row>
    <row r="404" spans="4:4" x14ac:dyDescent="0.25">
      <c r="D404" s="63"/>
    </row>
    <row r="405" spans="4:4" x14ac:dyDescent="0.25">
      <c r="D405" s="63"/>
    </row>
    <row r="406" spans="4:4" x14ac:dyDescent="0.25">
      <c r="D406" s="63"/>
    </row>
    <row r="407" spans="4:4" x14ac:dyDescent="0.25">
      <c r="D407" s="63"/>
    </row>
    <row r="408" spans="4:4" x14ac:dyDescent="0.25">
      <c r="D408" s="63"/>
    </row>
    <row r="409" spans="4:4" x14ac:dyDescent="0.25">
      <c r="D409" s="63"/>
    </row>
    <row r="410" spans="4:4" x14ac:dyDescent="0.25">
      <c r="D410" s="63"/>
    </row>
    <row r="411" spans="4:4" x14ac:dyDescent="0.25">
      <c r="D411" s="63"/>
    </row>
    <row r="412" spans="4:4" x14ac:dyDescent="0.25">
      <c r="D412" s="63"/>
    </row>
    <row r="413" spans="4:4" x14ac:dyDescent="0.25">
      <c r="D413" s="63"/>
    </row>
    <row r="414" spans="4:4" x14ac:dyDescent="0.25">
      <c r="D414" s="63"/>
    </row>
    <row r="415" spans="4:4" x14ac:dyDescent="0.25">
      <c r="D415" s="63"/>
    </row>
    <row r="416" spans="4:4" x14ac:dyDescent="0.25">
      <c r="D416" s="63"/>
    </row>
    <row r="417" spans="4:4" x14ac:dyDescent="0.25">
      <c r="D417" s="63"/>
    </row>
    <row r="418" spans="4:4" x14ac:dyDescent="0.25">
      <c r="D418" s="63"/>
    </row>
    <row r="419" spans="4:4" x14ac:dyDescent="0.25">
      <c r="D419" s="63"/>
    </row>
    <row r="420" spans="4:4" x14ac:dyDescent="0.25">
      <c r="D420" s="63"/>
    </row>
    <row r="421" spans="4:4" x14ac:dyDescent="0.25">
      <c r="D421" s="63"/>
    </row>
    <row r="422" spans="4:4" x14ac:dyDescent="0.25">
      <c r="D422" s="63"/>
    </row>
    <row r="423" spans="4:4" x14ac:dyDescent="0.25">
      <c r="D423" s="63"/>
    </row>
    <row r="424" spans="4:4" x14ac:dyDescent="0.25">
      <c r="D424" s="63"/>
    </row>
    <row r="425" spans="4:4" x14ac:dyDescent="0.25">
      <c r="D425" s="63"/>
    </row>
    <row r="426" spans="4:4" x14ac:dyDescent="0.25">
      <c r="D426" s="63"/>
    </row>
    <row r="427" spans="4:4" x14ac:dyDescent="0.25">
      <c r="D427" s="63"/>
    </row>
    <row r="428" spans="4:4" x14ac:dyDescent="0.25">
      <c r="D428" s="63"/>
    </row>
    <row r="429" spans="4:4" x14ac:dyDescent="0.25">
      <c r="D429" s="63"/>
    </row>
    <row r="430" spans="4:4" x14ac:dyDescent="0.25">
      <c r="D430" s="63"/>
    </row>
    <row r="431" spans="4:4" x14ac:dyDescent="0.25">
      <c r="D431" s="63"/>
    </row>
    <row r="432" spans="4:4" x14ac:dyDescent="0.25">
      <c r="D432" s="63"/>
    </row>
    <row r="433" spans="4:4" x14ac:dyDescent="0.25">
      <c r="D433" s="63"/>
    </row>
    <row r="434" spans="4:4" x14ac:dyDescent="0.25">
      <c r="D434" s="63"/>
    </row>
    <row r="435" spans="4:4" x14ac:dyDescent="0.25">
      <c r="D435" s="63"/>
    </row>
    <row r="436" spans="4:4" x14ac:dyDescent="0.25">
      <c r="D436" s="63"/>
    </row>
    <row r="437" spans="4:4" x14ac:dyDescent="0.25">
      <c r="D437" s="63"/>
    </row>
    <row r="438" spans="4:4" x14ac:dyDescent="0.25">
      <c r="D438" s="63"/>
    </row>
    <row r="439" spans="4:4" x14ac:dyDescent="0.25">
      <c r="D439" s="63"/>
    </row>
    <row r="440" spans="4:4" x14ac:dyDescent="0.25">
      <c r="D440" s="63"/>
    </row>
    <row r="441" spans="4:4" x14ac:dyDescent="0.25">
      <c r="D441" s="63"/>
    </row>
    <row r="442" spans="4:4" x14ac:dyDescent="0.25">
      <c r="D442" s="63"/>
    </row>
    <row r="443" spans="4:4" x14ac:dyDescent="0.25">
      <c r="D443" s="63"/>
    </row>
    <row r="444" spans="4:4" x14ac:dyDescent="0.25">
      <c r="D444" s="63"/>
    </row>
    <row r="445" spans="4:4" x14ac:dyDescent="0.25">
      <c r="D445" s="63"/>
    </row>
    <row r="446" spans="4:4" x14ac:dyDescent="0.25">
      <c r="D446" s="63"/>
    </row>
    <row r="447" spans="4:4" x14ac:dyDescent="0.25">
      <c r="D447" s="63"/>
    </row>
    <row r="448" spans="4:4" x14ac:dyDescent="0.25">
      <c r="D448" s="63"/>
    </row>
    <row r="449" spans="4:4" x14ac:dyDescent="0.25">
      <c r="D449" s="63"/>
    </row>
    <row r="450" spans="4:4" x14ac:dyDescent="0.25">
      <c r="D450" s="63"/>
    </row>
    <row r="451" spans="4:4" x14ac:dyDescent="0.25">
      <c r="D451" s="63"/>
    </row>
    <row r="452" spans="4:4" x14ac:dyDescent="0.25">
      <c r="D452" s="63"/>
    </row>
    <row r="453" spans="4:4" x14ac:dyDescent="0.25">
      <c r="D453" s="63"/>
    </row>
    <row r="454" spans="4:4" x14ac:dyDescent="0.25">
      <c r="D454" s="63"/>
    </row>
    <row r="455" spans="4:4" x14ac:dyDescent="0.25">
      <c r="D455" s="63"/>
    </row>
    <row r="456" spans="4:4" x14ac:dyDescent="0.25">
      <c r="D456" s="63"/>
    </row>
    <row r="457" spans="4:4" x14ac:dyDescent="0.25">
      <c r="D457" s="63"/>
    </row>
    <row r="458" spans="4:4" x14ac:dyDescent="0.25">
      <c r="D458" s="63"/>
    </row>
    <row r="459" spans="4:4" x14ac:dyDescent="0.25">
      <c r="D459" s="63"/>
    </row>
    <row r="460" spans="4:4" x14ac:dyDescent="0.25">
      <c r="D460" s="63"/>
    </row>
    <row r="461" spans="4:4" x14ac:dyDescent="0.25">
      <c r="D461" s="63"/>
    </row>
    <row r="462" spans="4:4" x14ac:dyDescent="0.25">
      <c r="D462" s="63"/>
    </row>
    <row r="463" spans="4:4" x14ac:dyDescent="0.25">
      <c r="D463" s="63"/>
    </row>
    <row r="464" spans="4:4" x14ac:dyDescent="0.25">
      <c r="D464" s="63"/>
    </row>
    <row r="465" spans="4:4" x14ac:dyDescent="0.25">
      <c r="D465" s="63"/>
    </row>
    <row r="466" spans="4:4" x14ac:dyDescent="0.25">
      <c r="D466" s="63"/>
    </row>
    <row r="467" spans="4:4" x14ac:dyDescent="0.25">
      <c r="D467" s="63"/>
    </row>
    <row r="468" spans="4:4" x14ac:dyDescent="0.25">
      <c r="D468" s="63"/>
    </row>
    <row r="469" spans="4:4" x14ac:dyDescent="0.25">
      <c r="D469" s="63"/>
    </row>
    <row r="470" spans="4:4" x14ac:dyDescent="0.25">
      <c r="D470" s="63"/>
    </row>
    <row r="471" spans="4:4" x14ac:dyDescent="0.25">
      <c r="D471" s="63"/>
    </row>
    <row r="472" spans="4:4" x14ac:dyDescent="0.25">
      <c r="D472" s="63"/>
    </row>
    <row r="473" spans="4:4" x14ac:dyDescent="0.25">
      <c r="D473" s="63"/>
    </row>
    <row r="474" spans="4:4" x14ac:dyDescent="0.25">
      <c r="D474" s="63"/>
    </row>
    <row r="475" spans="4:4" x14ac:dyDescent="0.25">
      <c r="D475" s="63"/>
    </row>
    <row r="476" spans="4:4" x14ac:dyDescent="0.25">
      <c r="D476" s="63"/>
    </row>
    <row r="477" spans="4:4" x14ac:dyDescent="0.25">
      <c r="D477" s="63"/>
    </row>
    <row r="478" spans="4:4" x14ac:dyDescent="0.25">
      <c r="D478" s="63"/>
    </row>
    <row r="479" spans="4:4" x14ac:dyDescent="0.25">
      <c r="D479" s="63"/>
    </row>
    <row r="480" spans="4:4" x14ac:dyDescent="0.25">
      <c r="D480" s="63"/>
    </row>
    <row r="481" spans="4:4" x14ac:dyDescent="0.25">
      <c r="D481" s="63"/>
    </row>
    <row r="482" spans="4:4" x14ac:dyDescent="0.25">
      <c r="D482" s="63"/>
    </row>
    <row r="483" spans="4:4" x14ac:dyDescent="0.25">
      <c r="D483" s="63"/>
    </row>
    <row r="484" spans="4:4" x14ac:dyDescent="0.25">
      <c r="D484" s="63"/>
    </row>
    <row r="485" spans="4:4" x14ac:dyDescent="0.25">
      <c r="D485" s="63"/>
    </row>
    <row r="486" spans="4:4" x14ac:dyDescent="0.25">
      <c r="D486" s="63"/>
    </row>
    <row r="487" spans="4:4" x14ac:dyDescent="0.25">
      <c r="D487" s="63"/>
    </row>
    <row r="488" spans="4:4" x14ac:dyDescent="0.25">
      <c r="D488" s="63"/>
    </row>
    <row r="489" spans="4:4" x14ac:dyDescent="0.25">
      <c r="D489" s="63"/>
    </row>
    <row r="490" spans="4:4" x14ac:dyDescent="0.25">
      <c r="D490" s="63"/>
    </row>
    <row r="491" spans="4:4" x14ac:dyDescent="0.25">
      <c r="D491" s="63"/>
    </row>
    <row r="492" spans="4:4" x14ac:dyDescent="0.25">
      <c r="D492" s="63"/>
    </row>
    <row r="493" spans="4:4" x14ac:dyDescent="0.25">
      <c r="D493" s="63"/>
    </row>
    <row r="494" spans="4:4" x14ac:dyDescent="0.25">
      <c r="D494" s="63"/>
    </row>
    <row r="495" spans="4:4" x14ac:dyDescent="0.25">
      <c r="D495" s="63"/>
    </row>
    <row r="496" spans="4:4" x14ac:dyDescent="0.25">
      <c r="D496" s="63"/>
    </row>
    <row r="497" spans="4:4" x14ac:dyDescent="0.25">
      <c r="D497" s="63"/>
    </row>
    <row r="498" spans="4:4" x14ac:dyDescent="0.25">
      <c r="D498" s="63"/>
    </row>
    <row r="499" spans="4:4" x14ac:dyDescent="0.25">
      <c r="D499" s="63"/>
    </row>
    <row r="500" spans="4:4" x14ac:dyDescent="0.25">
      <c r="D500" s="63"/>
    </row>
    <row r="501" spans="4:4" x14ac:dyDescent="0.25">
      <c r="D501" s="63"/>
    </row>
    <row r="502" spans="4:4" x14ac:dyDescent="0.25">
      <c r="D502" s="63"/>
    </row>
    <row r="503" spans="4:4" x14ac:dyDescent="0.25">
      <c r="D503" s="63"/>
    </row>
    <row r="504" spans="4:4" x14ac:dyDescent="0.25">
      <c r="D504" s="63"/>
    </row>
    <row r="505" spans="4:4" x14ac:dyDescent="0.25">
      <c r="D505" s="63"/>
    </row>
    <row r="506" spans="4:4" x14ac:dyDescent="0.25">
      <c r="D506" s="63"/>
    </row>
    <row r="507" spans="4:4" x14ac:dyDescent="0.25">
      <c r="D507" s="63"/>
    </row>
    <row r="508" spans="4:4" x14ac:dyDescent="0.25">
      <c r="D508" s="63"/>
    </row>
    <row r="509" spans="4:4" x14ac:dyDescent="0.25">
      <c r="D509" s="63"/>
    </row>
    <row r="510" spans="4:4" x14ac:dyDescent="0.25">
      <c r="D510" s="63"/>
    </row>
    <row r="511" spans="4:4" x14ac:dyDescent="0.25">
      <c r="D511" s="63"/>
    </row>
    <row r="512" spans="4:4" x14ac:dyDescent="0.25">
      <c r="D512" s="63"/>
    </row>
    <row r="513" spans="4:4" x14ac:dyDescent="0.25">
      <c r="D513" s="63"/>
    </row>
    <row r="514" spans="4:4" x14ac:dyDescent="0.25">
      <c r="D514" s="63"/>
    </row>
    <row r="515" spans="4:4" x14ac:dyDescent="0.25">
      <c r="D515" s="63"/>
    </row>
    <row r="516" spans="4:4" x14ac:dyDescent="0.25">
      <c r="D516" s="63"/>
    </row>
    <row r="517" spans="4:4" x14ac:dyDescent="0.25">
      <c r="D517" s="63"/>
    </row>
    <row r="518" spans="4:4" x14ac:dyDescent="0.25">
      <c r="D518" s="63"/>
    </row>
    <row r="519" spans="4:4" x14ac:dyDescent="0.25">
      <c r="D519" s="63"/>
    </row>
    <row r="520" spans="4:4" x14ac:dyDescent="0.25">
      <c r="D520" s="63"/>
    </row>
    <row r="521" spans="4:4" x14ac:dyDescent="0.25">
      <c r="D521" s="63"/>
    </row>
    <row r="522" spans="4:4" x14ac:dyDescent="0.25">
      <c r="D522" s="63"/>
    </row>
    <row r="523" spans="4:4" x14ac:dyDescent="0.25">
      <c r="D523" s="63"/>
    </row>
    <row r="524" spans="4:4" x14ac:dyDescent="0.25">
      <c r="D524" s="63"/>
    </row>
    <row r="525" spans="4:4" x14ac:dyDescent="0.25">
      <c r="D525" s="63"/>
    </row>
    <row r="526" spans="4:4" x14ac:dyDescent="0.25">
      <c r="D526" s="63"/>
    </row>
    <row r="527" spans="4:4" x14ac:dyDescent="0.25">
      <c r="D527" s="63"/>
    </row>
    <row r="528" spans="4:4" x14ac:dyDescent="0.25">
      <c r="D528" s="63"/>
    </row>
    <row r="529" spans="4:4" x14ac:dyDescent="0.25">
      <c r="D529" s="63"/>
    </row>
    <row r="530" spans="4:4" x14ac:dyDescent="0.25">
      <c r="D530" s="63"/>
    </row>
    <row r="531" spans="4:4" x14ac:dyDescent="0.25">
      <c r="D531" s="63"/>
    </row>
    <row r="532" spans="4:4" x14ac:dyDescent="0.25">
      <c r="D532" s="63"/>
    </row>
    <row r="533" spans="4:4" x14ac:dyDescent="0.25">
      <c r="D533" s="63"/>
    </row>
    <row r="534" spans="4:4" x14ac:dyDescent="0.25">
      <c r="D534" s="63"/>
    </row>
    <row r="535" spans="4:4" x14ac:dyDescent="0.25">
      <c r="D535" s="63"/>
    </row>
    <row r="536" spans="4:4" x14ac:dyDescent="0.25">
      <c r="D536" s="63"/>
    </row>
    <row r="537" spans="4:4" x14ac:dyDescent="0.25">
      <c r="D537" s="63"/>
    </row>
    <row r="538" spans="4:4" x14ac:dyDescent="0.25">
      <c r="D538" s="63"/>
    </row>
    <row r="539" spans="4:4" x14ac:dyDescent="0.25">
      <c r="D539" s="63"/>
    </row>
    <row r="540" spans="4:4" x14ac:dyDescent="0.25">
      <c r="D540" s="63"/>
    </row>
    <row r="541" spans="4:4" x14ac:dyDescent="0.25">
      <c r="D541" s="63"/>
    </row>
    <row r="542" spans="4:4" x14ac:dyDescent="0.25">
      <c r="D542" s="63"/>
    </row>
    <row r="543" spans="4:4" x14ac:dyDescent="0.25">
      <c r="D543" s="63"/>
    </row>
    <row r="544" spans="4:4" x14ac:dyDescent="0.25">
      <c r="D544" s="63"/>
    </row>
    <row r="545" spans="4:4" x14ac:dyDescent="0.25">
      <c r="D545" s="63"/>
    </row>
    <row r="546" spans="4:4" x14ac:dyDescent="0.25">
      <c r="D546" s="63"/>
    </row>
    <row r="547" spans="4:4" x14ac:dyDescent="0.25">
      <c r="D547" s="63"/>
    </row>
    <row r="548" spans="4:4" x14ac:dyDescent="0.25">
      <c r="D548" s="63"/>
    </row>
    <row r="549" spans="4:4" x14ac:dyDescent="0.25">
      <c r="D549" s="63"/>
    </row>
    <row r="550" spans="4:4" x14ac:dyDescent="0.25">
      <c r="D550" s="63"/>
    </row>
    <row r="551" spans="4:4" x14ac:dyDescent="0.25">
      <c r="D551" s="63"/>
    </row>
    <row r="552" spans="4:4" x14ac:dyDescent="0.25">
      <c r="D552" s="63"/>
    </row>
  </sheetData>
  <pageMargins left="0.7" right="0.7" top="0.75" bottom="0.75" header="0.3" footer="0.3"/>
  <customProperties>
    <customPr name="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C2"/>
  <sheetViews>
    <sheetView workbookViewId="0">
      <selection activeCell="C2" sqref="C2"/>
    </sheetView>
  </sheetViews>
  <sheetFormatPr baseColWidth="10" defaultColWidth="10.7109375" defaultRowHeight="15" x14ac:dyDescent="0.25"/>
  <cols>
    <col min="2" max="2" width="13.42578125" bestFit="1" customWidth="1"/>
  </cols>
  <sheetData>
    <row r="2" spans="2:3" x14ac:dyDescent="0.25">
      <c r="B2" t="s">
        <v>31</v>
      </c>
      <c r="C2" t="s">
        <v>32</v>
      </c>
    </row>
  </sheetData>
  <pageMargins left="0.7" right="0.7" top="0.75" bottom="0.75" header="0.3" footer="0.3"/>
  <customProperties>
    <customPr name="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E10"/>
  <sheetViews>
    <sheetView workbookViewId="0">
      <selection activeCell="B3" sqref="B3:E9"/>
    </sheetView>
  </sheetViews>
  <sheetFormatPr baseColWidth="10" defaultColWidth="10.7109375" defaultRowHeight="15" x14ac:dyDescent="0.25"/>
  <cols>
    <col min="2" max="2" width="20" bestFit="1" customWidth="1"/>
  </cols>
  <sheetData>
    <row r="2" spans="2:5" ht="15.75" thickBot="1" x14ac:dyDescent="0.3"/>
    <row r="3" spans="2:5" x14ac:dyDescent="0.25">
      <c r="B3" s="71" t="s">
        <v>41</v>
      </c>
      <c r="C3" s="35" t="s">
        <v>42</v>
      </c>
      <c r="D3" s="72" t="s">
        <v>45</v>
      </c>
      <c r="E3" s="73">
        <v>100</v>
      </c>
    </row>
    <row r="4" spans="2:5" x14ac:dyDescent="0.25">
      <c r="B4" s="74" t="s">
        <v>39</v>
      </c>
      <c r="C4" s="42" t="s">
        <v>40</v>
      </c>
      <c r="D4" s="75" t="s">
        <v>46</v>
      </c>
      <c r="E4" s="76">
        <v>50</v>
      </c>
    </row>
    <row r="5" spans="2:5" x14ac:dyDescent="0.25">
      <c r="B5" s="74" t="s">
        <v>33</v>
      </c>
      <c r="C5" s="42" t="s">
        <v>34</v>
      </c>
      <c r="D5" s="75" t="s">
        <v>45</v>
      </c>
      <c r="E5" s="76">
        <v>100</v>
      </c>
    </row>
    <row r="6" spans="2:5" ht="15.75" thickBot="1" x14ac:dyDescent="0.3">
      <c r="B6" s="74" t="s">
        <v>35</v>
      </c>
      <c r="C6" s="42" t="s">
        <v>34</v>
      </c>
      <c r="D6" s="75" t="s">
        <v>45</v>
      </c>
      <c r="E6" s="76">
        <v>100</v>
      </c>
    </row>
    <row r="7" spans="2:5" x14ac:dyDescent="0.25">
      <c r="B7" s="71" t="s">
        <v>36</v>
      </c>
      <c r="C7" s="35" t="s">
        <v>34</v>
      </c>
      <c r="D7" s="75" t="s">
        <v>46</v>
      </c>
      <c r="E7" s="76">
        <v>50</v>
      </c>
    </row>
    <row r="8" spans="2:5" x14ac:dyDescent="0.25">
      <c r="B8" s="74" t="s">
        <v>37</v>
      </c>
      <c r="C8" s="42" t="s">
        <v>34</v>
      </c>
      <c r="D8" s="75" t="s">
        <v>46</v>
      </c>
      <c r="E8" s="76">
        <v>50</v>
      </c>
    </row>
    <row r="9" spans="2:5" x14ac:dyDescent="0.25">
      <c r="B9" s="74" t="s">
        <v>43</v>
      </c>
      <c r="C9" s="42" t="s">
        <v>44</v>
      </c>
      <c r="D9" s="75" t="s">
        <v>45</v>
      </c>
      <c r="E9" s="76">
        <v>100</v>
      </c>
    </row>
    <row r="10" spans="2:5" ht="15.75" thickBot="1" x14ac:dyDescent="0.3">
      <c r="B10" s="77"/>
      <c r="C10" s="78"/>
      <c r="D10" s="78" t="s">
        <v>47</v>
      </c>
      <c r="E10" s="79">
        <f>SUM(E3:E9)</f>
        <v>550</v>
      </c>
    </row>
  </sheetData>
  <sortState xmlns:xlrd2="http://schemas.microsoft.com/office/spreadsheetml/2017/richdata2" ref="B3:C9">
    <sortCondition ref="C3:C9"/>
  </sortState>
  <pageMargins left="0.7" right="0.7" top="0.75" bottom="0.75" header="0.3" footer="0.3"/>
  <customProperties>
    <customPr name="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498A28CA5FD9C4BB3CC560C89392CC3" ma:contentTypeVersion="18" ma:contentTypeDescription="Opprett et nytt dokument." ma:contentTypeScope="" ma:versionID="8748414f8fd45f7f1a58ebd25d828b10">
  <xsd:schema xmlns:xsd="http://www.w3.org/2001/XMLSchema" xmlns:xs="http://www.w3.org/2001/XMLSchema" xmlns:p="http://schemas.microsoft.com/office/2006/metadata/properties" xmlns:ns2="ea08695c-71a6-424d-b494-0382f1cd8949" xmlns:ns4="712f3002-266e-4d4e-9ea1-b15283d2fba1" xmlns:ns5="74919182-976f-455c-b81c-999afcec9c3f" targetNamespace="http://schemas.microsoft.com/office/2006/metadata/properties" ma:root="true" ma:fieldsID="7423c4c71626f4f6325353ad1194fa35" ns2:_="" ns4:_="" ns5:_="">
    <xsd:import namespace="ea08695c-71a6-424d-b494-0382f1cd8949"/>
    <xsd:import namespace="712f3002-266e-4d4e-9ea1-b15283d2fba1"/>
    <xsd:import namespace="74919182-976f-455c-b81c-999afcec9c3f"/>
    <xsd:element name="properties">
      <xsd:complexType>
        <xsd:sequence>
          <xsd:element name="documentManagement">
            <xsd:complexType>
              <xsd:all>
                <xsd:element ref="ns2:gb40dc7f2b9d47e88655990f6f9f4134" minOccurs="0"/>
                <xsd:element ref="ns2:TaxCatchAll" minOccurs="0"/>
                <xsd:element ref="ns2:d22229a14cba4c45b75955f9fd950afc" minOccurs="0"/>
                <xsd:element ref="ns2:p44d28c9d0b145379ee8c43e22284413" minOccurs="0"/>
                <xsd:element ref="ns4:SharedWithUsers" minOccurs="0"/>
                <xsd:element ref="ns4:SharedWithDetails" minOccurs="0"/>
                <xsd:element ref="ns2:d03e5549500345819f98d8dbc49daa6e" minOccurs="0"/>
                <xsd:element ref="ns5:MediaServiceMetadata" minOccurs="0"/>
                <xsd:element ref="ns5:MediaServiceFastMetadata" minOccurs="0"/>
                <xsd:element ref="ns5:MediaServiceDateTaken" minOccurs="0"/>
                <xsd:element ref="ns5:MediaServiceAutoTags" minOccurs="0"/>
                <xsd:element ref="ns5:MediaServiceOCR" minOccurs="0"/>
                <xsd:element ref="ns5:MediaServiceGenerationTime" minOccurs="0"/>
                <xsd:element ref="ns5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08695c-71a6-424d-b494-0382f1cd8949" elementFormDefault="qualified">
    <xsd:import namespace="http://schemas.microsoft.com/office/2006/documentManagement/types"/>
    <xsd:import namespace="http://schemas.microsoft.com/office/infopath/2007/PartnerControls"/>
    <xsd:element name="gb40dc7f2b9d47e88655990f6f9f4134" ma:index="9" nillable="true" ma:taxonomy="true" ma:internalName="gb40dc7f2b9d47e88655990f6f9f4134" ma:taxonomyFieldName="NSF_kategori" ma:displayName="NSF_kategori" ma:default="" ma:fieldId="{0b40dc7f-2b9d-47e8-8655-990f6f9f4134}" ma:taxonomyMulti="true" ma:sspId="e15a6db1-ea0c-4764-8265-6093ad78fa3b" ma:termSetId="7db4c022-b818-4a34-995b-7967bb781f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30d7da7a-4337-4844-a259-4cde6cf259eb}" ma:internalName="TaxCatchAll" ma:showField="CatchAllData" ma:web="712f3002-266e-4d4e-9ea1-b15283d2fb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22229a14cba4c45b75955f9fd950afc" ma:index="12" nillable="true" ma:taxonomy="true" ma:internalName="d22229a14cba4c45b75955f9fd950afc" ma:taxonomyFieldName="Krets" ma:displayName="Krets" ma:default="" ma:fieldId="{d22229a1-4cba-4c45-b759-55f9fd950afc}" ma:sspId="e15a6db1-ea0c-4764-8265-6093ad78fa3b" ma:termSetId="95c76912-6bc2-4bc8-98a3-93f53b943dd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44d28c9d0b145379ee8c43e22284413" ma:index="14" nillable="true" ma:taxonomy="true" ma:internalName="p44d28c9d0b145379ee8c43e22284413" ma:taxonomyFieldName="Dokumenttype" ma:displayName="Dokumenttype" ma:fieldId="{944d28c9-d0b1-4537-9ee8-c43e22284413}" ma:sspId="e15a6db1-ea0c-4764-8265-6093ad78fa3b" ma:termSetId="1046c103-6001-4432-88af-8ce40aab6d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03e5549500345819f98d8dbc49daa6e" ma:index="18" nillable="true" ma:taxonomy="true" ma:internalName="d03e5549500345819f98d8dbc49daa6e" ma:taxonomyFieldName="arGren" ma:displayName="Gren" ma:default="" ma:fieldId="{d03e5549-5003-4581-9f98-d8dbc49daa6e}" ma:taxonomyMulti="true" ma:sspId="e15a6db1-ea0c-4764-8265-6093ad78fa3b" ma:termSetId="df29e7b6-830d-4142-a885-97c0b83f6b8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2f3002-266e-4d4e-9ea1-b15283d2fba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ingsdetaljer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19182-976f-455c-b81c-999afcec9c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2" nillable="true" ma:displayName="Tags" ma:internalName="MediaServiceAutoTags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44d28c9d0b145379ee8c43e22284413 xmlns="ea08695c-71a6-424d-b494-0382f1cd8949">
      <Terms xmlns="http://schemas.microsoft.com/office/infopath/2007/PartnerControls"/>
    </p44d28c9d0b145379ee8c43e22284413>
    <d22229a14cba4c45b75955f9fd950afc xmlns="ea08695c-71a6-424d-b494-0382f1cd89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Agder og Rogaland Skikrets</TermName>
          <TermId xmlns="http://schemas.microsoft.com/office/infopath/2007/PartnerControls">e2de13c6-a97d-4456-9796-63a98ec3defe</TermId>
        </TermInfo>
      </Terms>
    </d22229a14cba4c45b75955f9fd950afc>
    <TaxCatchAll xmlns="ea08695c-71a6-424d-b494-0382f1cd8949">
      <Value>41</Value>
      <Value>9</Value>
    </TaxCatchAll>
    <gb40dc7f2b9d47e88655990f6f9f4134 xmlns="ea08695c-71a6-424d-b494-0382f1cd8949">
      <Terms xmlns="http://schemas.microsoft.com/office/infopath/2007/PartnerControls"/>
    </gb40dc7f2b9d47e88655990f6f9f4134>
    <d03e5549500345819f98d8dbc49daa6e xmlns="ea08695c-71a6-424d-b494-0382f1cd89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Hopp</TermName>
          <TermId xmlns="http://schemas.microsoft.com/office/infopath/2007/PartnerControls">6b5cdfd3-e8ce-4833-a6be-5d3b953905aa</TermId>
        </TermInfo>
      </Terms>
    </d03e5549500345819f98d8dbc49daa6e>
  </documentManagement>
</p:properties>
</file>

<file path=customXml/itemProps1.xml><?xml version="1.0" encoding="utf-8"?>
<ds:datastoreItem xmlns:ds="http://schemas.openxmlformats.org/officeDocument/2006/customXml" ds:itemID="{51EBA548-0503-4D67-A126-277BA819F664}"/>
</file>

<file path=customXml/itemProps2.xml><?xml version="1.0" encoding="utf-8"?>
<ds:datastoreItem xmlns:ds="http://schemas.openxmlformats.org/officeDocument/2006/customXml" ds:itemID="{20843392-5148-4E65-9D1D-EC09CAD693AC}"/>
</file>

<file path=customXml/itemProps3.xml><?xml version="1.0" encoding="utf-8"?>
<ds:datastoreItem xmlns:ds="http://schemas.openxmlformats.org/officeDocument/2006/customXml" ds:itemID="{17E8567E-CEB2-4471-8D84-C33ED6E38A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7</vt:i4>
      </vt:variant>
      <vt:variant>
        <vt:lpstr>Navngitte områder</vt:lpstr>
      </vt:variant>
      <vt:variant>
        <vt:i4>4</vt:i4>
      </vt:variant>
    </vt:vector>
  </HeadingPairs>
  <TitlesOfParts>
    <vt:vector size="11" baseType="lpstr">
      <vt:lpstr>HS5-10</vt:lpstr>
      <vt:lpstr>HS20</vt:lpstr>
      <vt:lpstr>HS35</vt:lpstr>
      <vt:lpstr>HS50</vt:lpstr>
      <vt:lpstr>totaltmeter</vt:lpstr>
      <vt:lpstr>aking</vt:lpstr>
      <vt:lpstr>Ark3</vt:lpstr>
      <vt:lpstr>'HS20'!Utskriftsområde</vt:lpstr>
      <vt:lpstr>'HS35'!Utskriftsområde</vt:lpstr>
      <vt:lpstr>'HS50'!Utskriftsområde</vt:lpstr>
      <vt:lpstr>'HS5-10'!Utskriftsområde</vt:lpstr>
    </vt:vector>
  </TitlesOfParts>
  <Company>DDS.INTERN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 Qvam Håkonsen</dc:creator>
  <cp:lastModifiedBy>furse</cp:lastModifiedBy>
  <cp:lastPrinted>2019-08-24T15:29:02Z</cp:lastPrinted>
  <dcterms:created xsi:type="dcterms:W3CDTF">2015-01-30T22:07:36Z</dcterms:created>
  <dcterms:modified xsi:type="dcterms:W3CDTF">2021-08-09T10:41:32Z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0x0101004498A28CA5FD9C4BB3CC560C89392CC3</vt:lpwstr>
  </property>
  <property fmtid="{D5CDD505-2E9C-101B-9397-08002B2CF9AE}" pid="3" name="NSF_kategori">
    <vt:lpwstr/>
  </property>
  <property fmtid="{D5CDD505-2E9C-101B-9397-08002B2CF9AE}" pid="4" name="Krets">
    <vt:lpwstr>41;#Agder og Rogaland Skikrets|e2de13c6-a97d-4456-9796-63a98ec3defe</vt:lpwstr>
  </property>
  <property fmtid="{D5CDD505-2E9C-101B-9397-08002B2CF9AE}" pid="5" name="arGren">
    <vt:lpwstr>9;#Hopp|6b5cdfd3-e8ce-4833-a6be-5d3b953905aa</vt:lpwstr>
  </property>
  <property fmtid="{D5CDD505-2E9C-101B-9397-08002B2CF9AE}" pid="6" name="Dokumenttype">
    <vt:lpwstr/>
  </property>
</Properties>
</file>