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idrettsforbundet-my.sharepoint.com/personal/stale_villumstad_skiforbundet_no/Documents/"/>
    </mc:Choice>
  </mc:AlternateContent>
  <xr:revisionPtr revIDLastSave="1177" documentId="8_{880AFCBF-1628-40F0-ABD2-F56223428E59}" xr6:coauthVersionLast="47" xr6:coauthVersionMax="47" xr10:uidLastSave="{206441CA-B4CB-4968-BDB1-2E5FB6B4001D}"/>
  <bookViews>
    <workbookView xWindow="-110" yWindow="-110" windowWidth="19420" windowHeight="10300" tabRatio="314" xr2:uid="{B37D20B9-D720-478D-8E83-8D470C558D17}"/>
  </bookViews>
  <sheets>
    <sheet name="Bakkesertifikat" sheetId="1" r:id="rId1"/>
    <sheet name="Meterverdi" sheetId="2" r:id="rId2"/>
  </sheets>
  <externalReferences>
    <externalReference r:id="rId3"/>
    <externalReference r:id="rId4"/>
    <externalReference r:id="rId5"/>
  </externalReferences>
  <definedNames>
    <definedName name="Gatefactor">#REF!</definedName>
    <definedName name="GateFaktor">'[1]KM 2017'!$H$8</definedName>
    <definedName name="HS">'[2]Oppsett LH+NH'!$D$4</definedName>
    <definedName name="Innskudd">[3]Premier!$L$16</definedName>
    <definedName name="MaxGate1">'[1]KM 2017'!$H$7</definedName>
    <definedName name="MaxGate2">'[1]KM 2017'!$I$7</definedName>
    <definedName name="mps">'[2]Wind degrees'!$E$41</definedName>
    <definedName name="TailFactor">'[2]Bakker (2022)'!$N$2</definedName>
    <definedName name="UtgangsG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2" i="1" l="1"/>
  <c r="P36" i="1"/>
  <c r="P39" i="1" s="1"/>
  <c r="N11" i="1"/>
  <c r="D9" i="1"/>
  <c r="B30" i="2"/>
  <c r="B25" i="2"/>
  <c r="B26" i="2"/>
  <c r="B27" i="2"/>
  <c r="B24" i="2"/>
  <c r="D7" i="1"/>
  <c r="D10" i="1" s="1"/>
  <c r="B17" i="2"/>
  <c r="B12" i="2"/>
  <c r="B11" i="2"/>
  <c r="B10" i="2"/>
  <c r="B9" i="2"/>
  <c r="B8" i="2"/>
  <c r="B7" i="2"/>
  <c r="B6" i="2"/>
  <c r="B5" i="2"/>
  <c r="B4" i="2"/>
  <c r="B3" i="2"/>
  <c r="B2" i="2"/>
  <c r="D11" i="1" l="1"/>
  <c r="D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ik19-asmo</author>
    <author>Villumstad, Ståle</author>
  </authors>
  <commentList>
    <comment ref="A1" authorId="0" shapeId="0" xr:uid="{B2AF0982-2271-412F-B536-715C3AB7D5F0}">
      <text>
        <r>
          <rPr>
            <b/>
            <sz val="8"/>
            <color indexed="81"/>
            <rFont val="Tahoma"/>
            <family val="2"/>
          </rPr>
          <t>Utfylling av skjemaet:
Skjemaet fylles ut under/etter arrangementet. Bare de gule feltene skal fylles ut.
Når du har fylt inn et felt, trykker du Enter eller TAB-tasten, da kommer du til neste felt.
Skjemaet kan skrives ut på lokal skriver, og sendes i posten til mottakerne. Eller du kan sende dette direkte som 
e-post.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8" authorId="1" shapeId="0" xr:uid="{32A8F617-BB9E-4F88-8BCD-0196CEAF073F}">
      <text>
        <r>
          <rPr>
            <b/>
            <sz val="9"/>
            <color indexed="81"/>
            <rFont val="Tahoma"/>
            <family val="2"/>
          </rPr>
          <t>95% av HS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" authorId="1" shapeId="0" xr:uid="{0B65C545-A19E-401A-B0BC-114FB5A3D55E}">
      <text>
        <r>
          <rPr>
            <b/>
            <sz val="16"/>
            <color indexed="81"/>
            <rFont val="Tahoma"/>
            <family val="2"/>
          </rPr>
          <t>Beregning av gatefaktor</t>
        </r>
        <r>
          <rPr>
            <sz val="16"/>
            <color indexed="81"/>
            <rFont val="Tahoma"/>
            <family val="2"/>
          </rPr>
          <t xml:space="preserve">
Gatefaktor = 3,5% * K * mv * ba     Angis med en desimal.
K = Bakkens K punkt
mv = meterverdi (f.eks. 2,0 for K90 og 1,8 for K120)
ba = bomavstand. Gjennomsnittlig avstand i meter mellom avsatsene langs sporet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2" authorId="1" shapeId="0" xr:uid="{027CB886-7412-4F47-BA81-A31D8758F4B3}">
      <text>
        <r>
          <rPr>
            <b/>
            <sz val="16"/>
            <color indexed="81"/>
            <rFont val="Tahoma"/>
            <family val="2"/>
          </rPr>
          <t>ROS = Risiko og Sårbarhetsanalyse.</t>
        </r>
        <r>
          <rPr>
            <sz val="16"/>
            <color indexed="81"/>
            <rFont val="Tahoma"/>
            <family val="2"/>
          </rPr>
          <t xml:space="preserve">
Se Veilder for medisinsk beredskap ved idrettsarrangementer fra NIF:
https://www.idrettsforbundet.no/contentassets/560098232eae4410b624248560759a81/47_18_nif_veileder_medisinsk-beredskap-ved-idrettsarrangementer.pdf</t>
        </r>
      </text>
    </comment>
    <comment ref="A27" authorId="1" shapeId="0" xr:uid="{2C45D7AD-2781-4909-BCF7-8A9E5ACAC707}">
      <text>
        <r>
          <rPr>
            <b/>
            <sz val="9"/>
            <color indexed="81"/>
            <rFont val="Tahoma"/>
            <family val="2"/>
          </rPr>
          <t>Villumstad, Ståle: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9" authorId="1" shapeId="0" xr:uid="{01AA5F13-4CF0-4107-B73F-6C46DCA1ECBB}">
      <text>
        <r>
          <rPr>
            <b/>
            <sz val="9"/>
            <color indexed="81"/>
            <rFont val="Tahoma"/>
            <family val="2"/>
          </rPr>
          <t>Villumstad, Ståle: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<sst xmlns="http://schemas.openxmlformats.org/spreadsheetml/2006/main" count="190" uniqueCount="138">
  <si>
    <t>Polisenr:</t>
  </si>
  <si>
    <t>stale.villumstad@skiforbundet.no</t>
  </si>
  <si>
    <t>Bakkenavn</t>
  </si>
  <si>
    <t>Sted</t>
  </si>
  <si>
    <t>Bakkeeier</t>
  </si>
  <si>
    <t>Klubb</t>
  </si>
  <si>
    <t>Tilleggsinformasjon</t>
  </si>
  <si>
    <t>K</t>
  </si>
  <si>
    <t>HS</t>
  </si>
  <si>
    <t>Jury-lengde</t>
  </si>
  <si>
    <t>Meter-verdi</t>
  </si>
  <si>
    <t>p/m</t>
  </si>
  <si>
    <t>Avsats-faktor</t>
  </si>
  <si>
    <t>(bak)</t>
  </si>
  <si>
    <t>Gj.snitt bom-avstand (m)</t>
  </si>
  <si>
    <t>Videokamera plassering</t>
  </si>
  <si>
    <t>Øverste avsats</t>
  </si>
  <si>
    <t>FIS sertifikat (nr)</t>
  </si>
  <si>
    <t>Utløpsdato</t>
  </si>
  <si>
    <t>-</t>
  </si>
  <si>
    <t>Description Dimension HS Respective Dimension w Small hills to 49 m to 44 m Medium hills 50 m to 84 m 45 m to 74 m Normal hills 85 m to 109 m 75 m to 99 m Large hills 110 m to 149 m Giant Hills 150 m to 184 m Flying hills 200 m and larger</t>
  </si>
  <si>
    <t>Beskrivelse</t>
  </si>
  <si>
    <t>Småbakke</t>
  </si>
  <si>
    <t>Medium bakke</t>
  </si>
  <si>
    <t>Skiflygingsbakke</t>
  </si>
  <si>
    <t>w (K)</t>
  </si>
  <si>
    <t>Bør oppdateres</t>
  </si>
  <si>
    <t>Mangler, bør utarbeides</t>
  </si>
  <si>
    <t>Foreligger, vedlagt</t>
  </si>
  <si>
    <t>Sanitetsplan med ROS (Se NIF veileder)</t>
  </si>
  <si>
    <t>Fasiliteter</t>
  </si>
  <si>
    <t>Båre</t>
  </si>
  <si>
    <t>Pledd</t>
  </si>
  <si>
    <t>Nakkekrage</t>
  </si>
  <si>
    <t>Førstehjelpsskrin</t>
  </si>
  <si>
    <t>Hjertestarter</t>
  </si>
  <si>
    <t>Oppvarmet pasientrom</t>
  </si>
  <si>
    <t>Kontaktperson</t>
  </si>
  <si>
    <t>Mobil</t>
  </si>
  <si>
    <t>Nettverk / internett</t>
  </si>
  <si>
    <t>Inspektør sine forslag til forbedringer av anlegg og infrastruktur</t>
  </si>
  <si>
    <t>Inspektør</t>
  </si>
  <si>
    <t>Dato</t>
  </si>
  <si>
    <t>Inspektør sine kommentarer til bakkens sikkerhet og risiko</t>
  </si>
  <si>
    <t>Nærmeste medisinske mottak</t>
  </si>
  <si>
    <t>km</t>
  </si>
  <si>
    <t>Avstand:</t>
  </si>
  <si>
    <t>Nasjonalt bakkesertifikat</t>
  </si>
  <si>
    <t>Side</t>
  </si>
  <si>
    <t>Vind-faktor (foran)</t>
  </si>
  <si>
    <t>Utstyrskontroll toppen</t>
  </si>
  <si>
    <t>Utstyrskontroll nede</t>
  </si>
  <si>
    <t>Vindmålere</t>
  </si>
  <si>
    <t>Antall rør</t>
  </si>
  <si>
    <t>Start side</t>
  </si>
  <si>
    <t>Strøm</t>
  </si>
  <si>
    <t xml:space="preserve">Telefon til mottak / AMK </t>
  </si>
  <si>
    <t>Varslingsrutiner</t>
  </si>
  <si>
    <t>minutter med bil</t>
  </si>
  <si>
    <t>Vindvimpler, antall</t>
  </si>
  <si>
    <t>Høyre side</t>
  </si>
  <si>
    <t>Venstre side</t>
  </si>
  <si>
    <t>Startlys</t>
  </si>
  <si>
    <t>Plast / helårsbakke</t>
  </si>
  <si>
    <t>Forsikringsselskap</t>
  </si>
  <si>
    <t>γ</t>
  </si>
  <si>
    <t>β</t>
  </si>
  <si>
    <r>
      <t>β</t>
    </r>
    <r>
      <rPr>
        <b/>
        <vertAlign val="subscript"/>
        <sz val="11"/>
        <color theme="1"/>
        <rFont val="Calibri"/>
        <family val="2"/>
        <scheme val="minor"/>
      </rPr>
      <t>L</t>
    </r>
  </si>
  <si>
    <t>α</t>
  </si>
  <si>
    <t>◦</t>
  </si>
  <si>
    <t>m</t>
  </si>
  <si>
    <t>Sum lengde avsatser</t>
  </si>
  <si>
    <r>
      <t>e</t>
    </r>
    <r>
      <rPr>
        <b/>
        <sz val="12"/>
        <color theme="1"/>
        <rFont val="Arial"/>
        <family val="2"/>
      </rPr>
      <t>s</t>
    </r>
  </si>
  <si>
    <r>
      <t>e</t>
    </r>
    <r>
      <rPr>
        <b/>
        <sz val="12"/>
        <color theme="1"/>
        <rFont val="Arial"/>
        <family val="2"/>
      </rPr>
      <t>2</t>
    </r>
  </si>
  <si>
    <t>Tilløpslengde                   (fra 1. avsats-&gt;hoppkant)</t>
  </si>
  <si>
    <t>Gigantbakke</t>
  </si>
  <si>
    <t>Storbakke</t>
  </si>
  <si>
    <t>Normalbakke</t>
  </si>
  <si>
    <t>i tilløpet</t>
  </si>
  <si>
    <t>på hoppet</t>
  </si>
  <si>
    <t>Helling (inclination) v/      K</t>
  </si>
  <si>
    <t>Beregnet bomavstand</t>
  </si>
  <si>
    <t>Avstand mellom avsatser</t>
  </si>
  <si>
    <t>cm</t>
  </si>
  <si>
    <t>11 → 12</t>
  </si>
  <si>
    <t>10 → 11</t>
  </si>
  <si>
    <t>1 → 2</t>
  </si>
  <si>
    <t>2 → 3</t>
  </si>
  <si>
    <t>3 → 4</t>
  </si>
  <si>
    <t>4 → 5</t>
  </si>
  <si>
    <t>5 → 6</t>
  </si>
  <si>
    <t>6 → 7</t>
  </si>
  <si>
    <t>7 → 8</t>
  </si>
  <si>
    <t>8 → 9</t>
  </si>
  <si>
    <t>9 → 10</t>
  </si>
  <si>
    <t>12 → 13</t>
  </si>
  <si>
    <t>13 → 14</t>
  </si>
  <si>
    <t>14 → 15</t>
  </si>
  <si>
    <t>15 → 16</t>
  </si>
  <si>
    <t>16 → 17</t>
  </si>
  <si>
    <t>17 → 18</t>
  </si>
  <si>
    <t>18 → 19</t>
  </si>
  <si>
    <t>19 → 20</t>
  </si>
  <si>
    <t>20 → 21</t>
  </si>
  <si>
    <t>21 → 22</t>
  </si>
  <si>
    <t>22 → 23</t>
  </si>
  <si>
    <t>23 → 24</t>
  </si>
  <si>
    <t>24 → 25</t>
  </si>
  <si>
    <t>25 → 26</t>
  </si>
  <si>
    <t>26 → 27</t>
  </si>
  <si>
    <t>27 → 28</t>
  </si>
  <si>
    <t>28 → 29</t>
  </si>
  <si>
    <t>29 → 30</t>
  </si>
  <si>
    <t>30 → 31</t>
  </si>
  <si>
    <t>31 → 32</t>
  </si>
  <si>
    <t>32 → 33</t>
  </si>
  <si>
    <t>33 → 34</t>
  </si>
  <si>
    <t>34 → 35</t>
  </si>
  <si>
    <t>35 → 36</t>
  </si>
  <si>
    <t>36 → 37</t>
  </si>
  <si>
    <t>37 → 38</t>
  </si>
  <si>
    <t>38 → 39</t>
  </si>
  <si>
    <t>39 → 40</t>
  </si>
  <si>
    <t>40 → 41</t>
  </si>
  <si>
    <t>Gj.snittlig bomavstand</t>
  </si>
  <si>
    <t>Beregnede verdier</t>
  </si>
  <si>
    <t>Rapporten sendes til bakkeeier, kontaktperson, Skikrets og NSF hopp v/Ståle Villumstad</t>
  </si>
  <si>
    <r>
      <t xml:space="preserve">Fartsmåler  </t>
    </r>
    <r>
      <rPr>
        <sz val="18"/>
        <rFont val="Arial"/>
        <family val="2"/>
      </rPr>
      <t>(18/10m fra hoppet; 20cm)</t>
    </r>
  </si>
  <si>
    <r>
      <t>Tilløp.</t>
    </r>
    <r>
      <rPr>
        <sz val="18"/>
        <rFont val="Arial"/>
        <family val="2"/>
      </rPr>
      <t xml:space="preserve"> Type spor, kjøling, porselen etc.</t>
    </r>
  </si>
  <si>
    <r>
      <t xml:space="preserve">Belysning. </t>
    </r>
    <r>
      <rPr>
        <sz val="18"/>
        <rFont val="Arial"/>
        <family val="2"/>
      </rPr>
      <t>Flomlys, TV-lys, nødlys</t>
    </r>
  </si>
  <si>
    <t>FIS bakkesertifikat</t>
  </si>
  <si>
    <t>Bilder av bakken</t>
  </si>
  <si>
    <t>Notater:</t>
  </si>
  <si>
    <r>
      <t xml:space="preserve">Inspektør sine kommentarer til hoppbakken og anlegget.   </t>
    </r>
    <r>
      <rPr>
        <sz val="18"/>
        <rFont val="Arial"/>
        <family val="2"/>
      </rPr>
      <t xml:space="preserve">Vurdér bl.a. </t>
    </r>
    <r>
      <rPr>
        <b/>
        <sz val="18"/>
        <rFont val="Arial"/>
        <family val="2"/>
      </rPr>
      <t>tilløp / spor / avsatser / vant / unnarenn / slette / adkomst / fasiliteter</t>
    </r>
  </si>
  <si>
    <t>Sanitetsplan (ROS)</t>
  </si>
  <si>
    <r>
      <t xml:space="preserve">VEDLEGG.  Relevante vedlegg kan være </t>
    </r>
    <r>
      <rPr>
        <sz val="18"/>
        <rFont val="Arial"/>
        <family val="2"/>
      </rPr>
      <t>(angi med kryss om det foreligger)</t>
    </r>
    <r>
      <rPr>
        <b/>
        <sz val="18"/>
        <rFont val="Arial"/>
        <family val="2"/>
      </rPr>
      <t>:</t>
    </r>
  </si>
  <si>
    <t>Konstruksjonstegning m/bakkeprofil og mål</t>
  </si>
  <si>
    <t>Rennteknisk oppsett / plassering av vindmålere (illustrasjon/bilde)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</si>
</sst>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;&quot; &quot;;0.00"/>
    <numFmt numFmtId="166" formatCode="0.00&quot; m&quot;;&quot; &quot;;0.00"/>
    <numFmt numFmtId="167" formatCode="0.0&quot; cm&quot;;&quot; &quot;;0.0"/>
  </numFmts>
  <fonts count="30"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22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22"/>
      <name val="Arial"/>
      <family val="2"/>
    </font>
    <font>
      <b/>
      <sz val="34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34"/>
      <color theme="1"/>
      <name val="Calibri"/>
      <family val="2"/>
      <scheme val="minor"/>
    </font>
    <font>
      <b/>
      <sz val="34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u/>
      <sz val="20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indexed="81"/>
      <name val="Tahoma"/>
      <family val="2"/>
    </font>
    <font>
      <sz val="16"/>
      <color indexed="81"/>
      <name val="Tahoma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ck">
        <color indexed="64"/>
      </right>
      <top/>
      <bottom style="thick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21">
    <xf numFmtId="0" fontId="0" fillId="0" borderId="0" xfId="0"/>
    <xf numFmtId="0" fontId="0" fillId="0" borderId="0" xfId="0" applyAlignment="1">
      <alignment horizontal="center" vertical="distributed" shrinkToFit="1"/>
    </xf>
    <xf numFmtId="0" fontId="0" fillId="0" borderId="0" xfId="0" applyAlignment="1">
      <alignment horizontal="center" vertical="distributed"/>
    </xf>
    <xf numFmtId="0" fontId="10" fillId="0" borderId="0" xfId="0" applyFont="1"/>
    <xf numFmtId="0" fontId="5" fillId="0" borderId="1" xfId="0" applyFont="1" applyBorder="1" applyAlignment="1">
      <alignment horizontal="left" vertical="distributed" shrinkToFit="1"/>
    </xf>
    <xf numFmtId="0" fontId="5" fillId="0" borderId="0" xfId="0" applyFont="1" applyAlignment="1">
      <alignment horizontal="left" vertical="distributed"/>
    </xf>
    <xf numFmtId="0" fontId="5" fillId="0" borderId="2" xfId="0" applyFont="1" applyBorder="1" applyAlignment="1">
      <alignment horizontal="left" vertical="distributed" shrinkToFit="1"/>
    </xf>
    <xf numFmtId="0" fontId="4" fillId="0" borderId="3" xfId="0" applyFont="1" applyBorder="1" applyAlignment="1">
      <alignment horizontal="left" vertical="distributed" shrinkToFit="1"/>
    </xf>
    <xf numFmtId="0" fontId="5" fillId="0" borderId="3" xfId="0" applyFont="1" applyBorder="1" applyAlignment="1">
      <alignment horizontal="left" vertical="distributed" shrinkToFit="1"/>
    </xf>
    <xf numFmtId="0" fontId="4" fillId="0" borderId="4" xfId="0" applyFont="1" applyBorder="1" applyAlignment="1">
      <alignment horizontal="left" vertical="distributed" shrinkToFit="1"/>
    </xf>
    <xf numFmtId="0" fontId="5" fillId="0" borderId="5" xfId="0" applyFont="1" applyBorder="1" applyAlignment="1">
      <alignment horizontal="left" vertical="distributed" shrinkToFit="1"/>
    </xf>
    <xf numFmtId="0" fontId="5" fillId="0" borderId="2" xfId="0" applyFont="1" applyBorder="1" applyAlignment="1">
      <alignment horizontal="left" vertical="distributed"/>
    </xf>
    <xf numFmtId="0" fontId="5" fillId="0" borderId="3" xfId="0" applyFont="1" applyBorder="1" applyAlignment="1">
      <alignment horizontal="left" vertical="distributed"/>
    </xf>
    <xf numFmtId="0" fontId="4" fillId="0" borderId="3" xfId="0" applyFont="1" applyBorder="1" applyAlignment="1">
      <alignment horizontal="left" vertical="distributed"/>
    </xf>
    <xf numFmtId="0" fontId="7" fillId="0" borderId="3" xfId="0" applyFont="1" applyBorder="1" applyAlignment="1">
      <alignment horizontal="center" vertical="distributed" shrinkToFit="1"/>
    </xf>
    <xf numFmtId="0" fontId="13" fillId="0" borderId="0" xfId="0" applyFont="1" applyAlignment="1">
      <alignment horizontal="center" vertical="distributed" shrinkToFit="1"/>
    </xf>
    <xf numFmtId="0" fontId="13" fillId="0" borderId="2" xfId="0" applyFont="1" applyBorder="1" applyAlignment="1">
      <alignment horizontal="center" vertical="distributed" shrinkToFit="1"/>
    </xf>
    <xf numFmtId="0" fontId="10" fillId="0" borderId="5" xfId="0" applyFont="1" applyBorder="1"/>
    <xf numFmtId="0" fontId="10" fillId="0" borderId="6" xfId="0" applyFont="1" applyBorder="1"/>
    <xf numFmtId="0" fontId="14" fillId="0" borderId="5" xfId="0" applyFont="1" applyBorder="1"/>
    <xf numFmtId="0" fontId="15" fillId="0" borderId="5" xfId="1" applyFont="1" applyBorder="1"/>
    <xf numFmtId="0" fontId="4" fillId="2" borderId="7" xfId="0" applyFont="1" applyFill="1" applyBorder="1" applyAlignment="1" applyProtection="1">
      <alignment horizontal="center" vertical="distributed" shrinkToFit="1"/>
      <protection locked="0"/>
    </xf>
    <xf numFmtId="2" fontId="4" fillId="3" borderId="7" xfId="0" applyNumberFormat="1" applyFont="1" applyFill="1" applyBorder="1" applyAlignment="1" applyProtection="1">
      <alignment horizontal="center" vertical="distributed" shrinkToFit="1"/>
      <protection locked="0"/>
    </xf>
    <xf numFmtId="2" fontId="4" fillId="2" borderId="15" xfId="0" applyNumberFormat="1" applyFont="1" applyFill="1" applyBorder="1" applyAlignment="1" applyProtection="1">
      <alignment horizontal="center" vertical="distributed" shrinkToFit="1"/>
      <protection locked="0"/>
    </xf>
    <xf numFmtId="0" fontId="4" fillId="0" borderId="31" xfId="0" applyFont="1" applyBorder="1" applyAlignment="1">
      <alignment horizontal="left" vertical="distributed" shrinkToFit="1"/>
    </xf>
    <xf numFmtId="0" fontId="19" fillId="0" borderId="0" xfId="0" applyFont="1"/>
    <xf numFmtId="0" fontId="9" fillId="0" borderId="7" xfId="0" applyFon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7" xfId="0" applyBorder="1"/>
    <xf numFmtId="164" fontId="0" fillId="0" borderId="7" xfId="0" applyNumberFormat="1" applyBorder="1"/>
    <xf numFmtId="0" fontId="9" fillId="0" borderId="7" xfId="0" applyFont="1" applyBorder="1"/>
    <xf numFmtId="0" fontId="4" fillId="3" borderId="32" xfId="0" applyFont="1" applyFill="1" applyBorder="1" applyAlignment="1" applyProtection="1">
      <alignment horizontal="center" vertical="distributed" shrinkToFit="1"/>
      <protection locked="0"/>
    </xf>
    <xf numFmtId="164" fontId="4" fillId="3" borderId="33" xfId="0" applyNumberFormat="1" applyFont="1" applyFill="1" applyBorder="1" applyAlignment="1" applyProtection="1">
      <alignment horizontal="center" vertical="distributed" shrinkToFit="1"/>
      <protection locked="0"/>
    </xf>
    <xf numFmtId="0" fontId="11" fillId="0" borderId="0" xfId="0" applyFont="1" applyAlignment="1">
      <alignment horizontal="left" vertical="distributed" shrinkToFit="1"/>
    </xf>
    <xf numFmtId="0" fontId="4" fillId="0" borderId="0" xfId="0" applyFont="1" applyAlignment="1">
      <alignment horizontal="left" vertical="distributed" shrinkToFit="1"/>
    </xf>
    <xf numFmtId="0" fontId="5" fillId="0" borderId="0" xfId="0" applyFont="1" applyAlignment="1">
      <alignment horizontal="left" vertical="distributed" shrinkToFit="1"/>
    </xf>
    <xf numFmtId="0" fontId="14" fillId="0" borderId="4" xfId="0" applyFont="1" applyBorder="1"/>
    <xf numFmtId="0" fontId="4" fillId="4" borderId="0" xfId="0" applyFont="1" applyFill="1" applyAlignment="1">
      <alignment horizontal="center"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10" xfId="0" applyFont="1" applyBorder="1" applyAlignment="1">
      <alignment horizontal="left" vertical="distributed" shrinkToFit="1"/>
    </xf>
    <xf numFmtId="0" fontId="5" fillId="0" borderId="35" xfId="0" applyFont="1" applyBorder="1" applyAlignment="1">
      <alignment horizontal="left" vertical="distributed" shrinkToFit="1"/>
    </xf>
    <xf numFmtId="0" fontId="4" fillId="4" borderId="29" xfId="0" applyFont="1" applyFill="1" applyBorder="1" applyAlignment="1">
      <alignment horizontal="center"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4" borderId="13" xfId="0" applyFont="1" applyFill="1" applyBorder="1" applyAlignment="1">
      <alignment horizontal="center"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12" xfId="0" applyFont="1" applyBorder="1" applyAlignment="1">
      <alignment horizontal="left" vertical="distributed" shrinkToFit="1"/>
    </xf>
    <xf numFmtId="0" fontId="5" fillId="0" borderId="40" xfId="0" applyFont="1" applyBorder="1" applyAlignment="1">
      <alignment horizontal="left" vertical="distributed" shrinkToFit="1"/>
    </xf>
    <xf numFmtId="2" fontId="4" fillId="2" borderId="41" xfId="0" applyNumberFormat="1" applyFont="1" applyFill="1" applyBorder="1" applyAlignment="1" applyProtection="1">
      <alignment horizontal="center" vertical="distributed" shrinkToFit="1"/>
      <protection locked="0"/>
    </xf>
    <xf numFmtId="0" fontId="4" fillId="0" borderId="7" xfId="0" applyFont="1" applyBorder="1" applyAlignment="1">
      <alignment horizontal="left" vertical="distributed" shrinkToFit="1"/>
    </xf>
    <xf numFmtId="0" fontId="4" fillId="0" borderId="42" xfId="0" applyFont="1" applyBorder="1" applyAlignment="1">
      <alignment horizontal="left" vertical="distributed" shrinkToFit="1"/>
    </xf>
    <xf numFmtId="0" fontId="4" fillId="2" borderId="46" xfId="0" applyFont="1" applyFill="1" applyBorder="1" applyAlignment="1" applyProtection="1">
      <alignment horizontal="center" vertical="distributed" shrinkToFit="1"/>
      <protection locked="0"/>
    </xf>
    <xf numFmtId="0" fontId="4" fillId="4" borderId="15" xfId="0" applyFont="1" applyFill="1" applyBorder="1" applyAlignment="1">
      <alignment horizontal="center"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50" xfId="0" applyFont="1" applyFill="1" applyBorder="1" applyAlignment="1" applyProtection="1">
      <alignment horizontal="center" vertical="distributed" shrinkToFit="1"/>
      <protection locked="0"/>
    </xf>
    <xf numFmtId="0" fontId="0" fillId="0" borderId="13" xfId="0" applyBorder="1" applyAlignment="1">
      <alignment vertical="distributed" shrinkToFit="1"/>
    </xf>
    <xf numFmtId="0" fontId="4" fillId="2" borderId="52" xfId="0" applyFont="1" applyFill="1" applyBorder="1" applyAlignment="1" applyProtection="1">
      <alignment horizontal="center" vertical="distributed" shrinkToFit="1"/>
      <protection locked="0"/>
    </xf>
    <xf numFmtId="0" fontId="4" fillId="0" borderId="52" xfId="0" applyFont="1" applyBorder="1" applyAlignment="1">
      <alignment horizontal="left" vertical="distributed" shrinkToFit="1"/>
    </xf>
    <xf numFmtId="164" fontId="4" fillId="3" borderId="46" xfId="0" applyNumberFormat="1" applyFont="1" applyFill="1" applyBorder="1" applyAlignment="1" applyProtection="1">
      <alignment horizontal="center" vertical="distributed" shrinkToFit="1"/>
      <protection locked="0"/>
    </xf>
    <xf numFmtId="0" fontId="11" fillId="0" borderId="43" xfId="0" applyFont="1" applyBorder="1" applyAlignment="1">
      <alignment horizontal="left" vertical="distributed" shrinkToFit="1"/>
    </xf>
    <xf numFmtId="0" fontId="4" fillId="0" borderId="20" xfId="0" applyFont="1" applyBorder="1" applyAlignment="1">
      <alignment horizontal="left" vertical="distributed" shrinkToFit="1"/>
    </xf>
    <xf numFmtId="0" fontId="5" fillId="0" borderId="23" xfId="0" applyFont="1" applyBorder="1" applyAlignment="1">
      <alignment horizontal="left" vertical="distributed" shrinkToFit="1"/>
    </xf>
    <xf numFmtId="0" fontId="0" fillId="0" borderId="43" xfId="0" applyBorder="1" applyAlignment="1">
      <alignment horizontal="left" vertical="distributed" shrinkToFit="1"/>
    </xf>
    <xf numFmtId="0" fontId="24" fillId="0" borderId="0" xfId="0" applyFont="1" applyAlignment="1">
      <alignment horizontal="center" vertical="distributed" shrinkToFit="1"/>
    </xf>
    <xf numFmtId="0" fontId="26" fillId="0" borderId="0" xfId="0" applyFont="1" applyAlignment="1">
      <alignment horizontal="left" vertical="top" shrinkToFit="1"/>
    </xf>
    <xf numFmtId="2" fontId="4" fillId="2" borderId="46" xfId="0" applyNumberFormat="1" applyFont="1" applyFill="1" applyBorder="1" applyAlignment="1" applyProtection="1">
      <alignment horizontal="center" vertical="distributed" shrinkToFit="1"/>
      <protection locked="0"/>
    </xf>
    <xf numFmtId="2" fontId="4" fillId="2" borderId="7" xfId="0" applyNumberFormat="1" applyFont="1" applyFill="1" applyBorder="1" applyAlignment="1" applyProtection="1">
      <alignment horizontal="center" vertical="distributed" shrinkToFit="1"/>
      <protection locked="0"/>
    </xf>
    <xf numFmtId="0" fontId="0" fillId="0" borderId="56" xfId="0" applyBorder="1" applyAlignment="1">
      <alignment horizontal="left" vertical="distributed" shrinkToFit="1"/>
    </xf>
    <xf numFmtId="0" fontId="5" fillId="0" borderId="6" xfId="0" applyFont="1" applyBorder="1" applyAlignment="1">
      <alignment horizontal="left" vertical="distributed" shrinkToFit="1"/>
    </xf>
    <xf numFmtId="0" fontId="5" fillId="0" borderId="42" xfId="0" applyFont="1" applyBorder="1" applyAlignment="1">
      <alignment horizontal="left" vertical="distributed" shrinkToFit="1"/>
    </xf>
    <xf numFmtId="0" fontId="24" fillId="0" borderId="3" xfId="0" applyFont="1" applyBorder="1" applyAlignment="1">
      <alignment horizontal="center" vertical="distributed" shrinkToFit="1"/>
    </xf>
    <xf numFmtId="0" fontId="4" fillId="0" borderId="24" xfId="0" applyFont="1" applyBorder="1" applyAlignment="1">
      <alignment horizontal="left" vertical="distributed" shrinkToFit="1"/>
    </xf>
    <xf numFmtId="0" fontId="5" fillId="0" borderId="16" xfId="0" applyFont="1" applyBorder="1" applyAlignment="1">
      <alignment horizontal="left" vertical="distributed" shrinkToFit="1"/>
    </xf>
    <xf numFmtId="165" fontId="4" fillId="3" borderId="33" xfId="0" applyNumberFormat="1" applyFont="1" applyFill="1" applyBorder="1" applyAlignment="1" applyProtection="1">
      <alignment horizontal="center" vertical="distributed" shrinkToFit="1"/>
      <protection locked="0"/>
    </xf>
    <xf numFmtId="0" fontId="4" fillId="0" borderId="57" xfId="0" applyFont="1" applyBorder="1" applyAlignment="1">
      <alignment horizontal="center" vertical="distributed" shrinkToFit="1"/>
    </xf>
    <xf numFmtId="0" fontId="4" fillId="0" borderId="58" xfId="0" applyFont="1" applyBorder="1" applyAlignment="1">
      <alignment horizontal="left" vertical="distributed" shrinkToFit="1"/>
    </xf>
    <xf numFmtId="0" fontId="4" fillId="0" borderId="59" xfId="0" applyFont="1" applyBorder="1" applyAlignment="1">
      <alignment horizontal="center" vertical="distributed" shrinkToFit="1"/>
    </xf>
    <xf numFmtId="0" fontId="4" fillId="2" borderId="60" xfId="0" applyFont="1" applyFill="1" applyBorder="1" applyAlignment="1" applyProtection="1">
      <alignment horizontal="center" vertical="distributed" shrinkToFit="1"/>
      <protection locked="0"/>
    </xf>
    <xf numFmtId="0" fontId="4" fillId="0" borderId="61" xfId="0" applyFont="1" applyBorder="1" applyAlignment="1">
      <alignment horizontal="left" vertical="distributed" shrinkToFit="1"/>
    </xf>
    <xf numFmtId="0" fontId="0" fillId="0" borderId="63" xfId="0" applyBorder="1" applyAlignment="1">
      <alignment horizontal="center" vertical="distributed" shrinkToFit="1"/>
    </xf>
    <xf numFmtId="0" fontId="4" fillId="0" borderId="62" xfId="0" applyFont="1" applyBorder="1" applyAlignment="1">
      <alignment horizontal="left" vertical="distributed" shrinkToFit="1"/>
    </xf>
    <xf numFmtId="166" fontId="4" fillId="3" borderId="41" xfId="0" applyNumberFormat="1" applyFont="1" applyFill="1" applyBorder="1" applyAlignment="1" applyProtection="1">
      <alignment horizontal="center" vertical="distributed" shrinkToFit="1"/>
      <protection locked="0"/>
    </xf>
    <xf numFmtId="167" fontId="4" fillId="3" borderId="41" xfId="0" applyNumberFormat="1" applyFont="1" applyFill="1" applyBorder="1" applyAlignment="1" applyProtection="1">
      <alignment horizontal="center" vertical="distributed" shrinkToFit="1"/>
      <protection locked="0"/>
    </xf>
    <xf numFmtId="0" fontId="5" fillId="0" borderId="63" xfId="0" applyFont="1" applyBorder="1" applyAlignment="1">
      <alignment horizontal="left" vertical="distributed" shrinkToFit="1"/>
    </xf>
    <xf numFmtId="0" fontId="4" fillId="0" borderId="63" xfId="0" applyFont="1" applyBorder="1" applyAlignment="1">
      <alignment horizontal="left" vertical="distributed" shrinkToFit="1"/>
    </xf>
    <xf numFmtId="0" fontId="4" fillId="0" borderId="12" xfId="0" applyFont="1" applyBorder="1" applyAlignment="1">
      <alignment horizontal="left" vertical="distributed" shrinkToFit="1"/>
    </xf>
    <xf numFmtId="0" fontId="11" fillId="0" borderId="13" xfId="0" applyFont="1" applyBorder="1" applyAlignment="1">
      <alignment horizontal="left" vertical="distributed" shrinkToFit="1"/>
    </xf>
    <xf numFmtId="0" fontId="0" fillId="0" borderId="13" xfId="0" applyBorder="1" applyAlignment="1">
      <alignment horizontal="left" vertical="distributed" shrinkToFit="1"/>
    </xf>
    <xf numFmtId="0" fontId="0" fillId="0" borderId="14" xfId="0" applyBorder="1" applyAlignment="1">
      <alignment horizontal="left" vertical="distributed" shrinkToFit="1"/>
    </xf>
    <xf numFmtId="0" fontId="5" fillId="0" borderId="16" xfId="0" applyFont="1" applyBorder="1" applyAlignment="1">
      <alignment horizontal="left" vertical="distributed" shrinkToFit="1"/>
    </xf>
    <xf numFmtId="0" fontId="0" fillId="0" borderId="16" xfId="0" applyBorder="1" applyAlignment="1">
      <alignment horizontal="left" vertical="distributed" shrinkToFit="1"/>
    </xf>
    <xf numFmtId="0" fontId="0" fillId="0" borderId="19" xfId="0" applyBorder="1" applyAlignment="1">
      <alignment horizontal="left" vertical="distributed" shrinkToFit="1"/>
    </xf>
    <xf numFmtId="0" fontId="0" fillId="0" borderId="17" xfId="0" applyBorder="1" applyAlignment="1">
      <alignment horizontal="left" vertical="distributed" shrinkToFit="1"/>
    </xf>
    <xf numFmtId="0" fontId="4" fillId="0" borderId="58" xfId="0" applyFont="1" applyBorder="1" applyAlignment="1">
      <alignment horizontal="center" vertical="distributed" shrinkToFit="1"/>
    </xf>
    <xf numFmtId="0" fontId="0" fillId="0" borderId="8" xfId="0" applyBorder="1" applyAlignment="1">
      <alignment horizontal="center" vertical="distributed" shrinkToFit="1"/>
    </xf>
    <xf numFmtId="0" fontId="4" fillId="0" borderId="24" xfId="0" applyFont="1" applyBorder="1" applyAlignment="1">
      <alignment horizontal="center" vertical="distributed" shrinkToFit="1"/>
    </xf>
    <xf numFmtId="0" fontId="0" fillId="0" borderId="25" xfId="0" applyBorder="1" applyAlignment="1">
      <alignment horizontal="center" vertical="distributed" shrinkToFit="1"/>
    </xf>
    <xf numFmtId="0" fontId="4" fillId="0" borderId="18" xfId="0" applyFont="1" applyBorder="1" applyAlignment="1">
      <alignment horizontal="left" vertical="distributed" shrinkToFit="1"/>
    </xf>
    <xf numFmtId="0" fontId="11" fillId="0" borderId="16" xfId="0" applyFont="1" applyBorder="1" applyAlignment="1">
      <alignment horizontal="left" vertical="distributed" shrinkToFit="1"/>
    </xf>
    <xf numFmtId="0" fontId="11" fillId="0" borderId="19" xfId="0" applyFont="1" applyBorder="1" applyAlignment="1">
      <alignment horizontal="left" vertical="distributed" shrinkToFit="1"/>
    </xf>
    <xf numFmtId="0" fontId="4" fillId="0" borderId="54" xfId="0" applyFont="1" applyBorder="1" applyAlignment="1">
      <alignment horizontal="left" vertical="distributed" shrinkToFit="1"/>
    </xf>
    <xf numFmtId="0" fontId="11" fillId="0" borderId="44" xfId="0" applyFont="1" applyBorder="1" applyAlignment="1">
      <alignment horizontal="left" vertical="distributed" shrinkToFit="1"/>
    </xf>
    <xf numFmtId="0" fontId="11" fillId="0" borderId="45" xfId="0" applyFont="1" applyBorder="1" applyAlignment="1">
      <alignment horizontal="left" vertical="distributed" shrinkToFit="1"/>
    </xf>
    <xf numFmtId="0" fontId="4" fillId="0" borderId="5" xfId="0" applyFont="1" applyBorder="1" applyAlignment="1">
      <alignment horizontal="left" vertical="distributed" shrinkToFit="1"/>
    </xf>
    <xf numFmtId="0" fontId="0" fillId="0" borderId="5" xfId="0" applyBorder="1" applyAlignment="1">
      <alignment horizontal="left" vertical="distributed" shrinkToFit="1"/>
    </xf>
    <xf numFmtId="0" fontId="4" fillId="0" borderId="26" xfId="0" applyFont="1" applyBorder="1" applyAlignment="1">
      <alignment horizontal="left" vertical="distributed" shrinkToFit="1"/>
    </xf>
    <xf numFmtId="0" fontId="0" fillId="0" borderId="27" xfId="0" applyBorder="1" applyAlignment="1">
      <alignment horizontal="left" vertical="distributed" shrinkToFit="1"/>
    </xf>
    <xf numFmtId="0" fontId="4" fillId="0" borderId="4" xfId="0" applyFont="1" applyBorder="1" applyAlignment="1">
      <alignment horizontal="left" vertical="distributed" shrinkToFit="1"/>
    </xf>
    <xf numFmtId="0" fontId="0" fillId="0" borderId="25" xfId="0" applyBorder="1" applyAlignment="1">
      <alignment horizontal="left" vertical="distributed" shrinkToFit="1"/>
    </xf>
    <xf numFmtId="0" fontId="3" fillId="2" borderId="20" xfId="0" applyFont="1" applyFill="1" applyBorder="1" applyAlignment="1" applyProtection="1">
      <alignment horizontal="left" vertical="distributed" shrinkToFit="1"/>
      <protection locked="0"/>
    </xf>
    <xf numFmtId="0" fontId="3" fillId="2" borderId="21" xfId="0" applyFont="1" applyFill="1" applyBorder="1" applyAlignment="1" applyProtection="1">
      <alignment horizontal="left" vertical="distributed" shrinkToFit="1"/>
      <protection locked="0"/>
    </xf>
    <xf numFmtId="0" fontId="3" fillId="2" borderId="22" xfId="0" applyFont="1" applyFill="1" applyBorder="1" applyAlignment="1" applyProtection="1">
      <alignment horizontal="left" vertical="distributed" shrinkToFit="1"/>
      <protection locked="0"/>
    </xf>
    <xf numFmtId="0" fontId="4" fillId="0" borderId="16" xfId="0" applyFont="1" applyBorder="1" applyAlignment="1">
      <alignment horizontal="left" vertical="distributed" shrinkToFit="1"/>
    </xf>
    <xf numFmtId="0" fontId="4" fillId="0" borderId="19" xfId="0" applyFont="1" applyBorder="1" applyAlignment="1">
      <alignment horizontal="left" vertical="distributed" shrinkToFit="1"/>
    </xf>
    <xf numFmtId="0" fontId="4" fillId="0" borderId="13" xfId="0" applyFont="1" applyBorder="1" applyAlignment="1">
      <alignment horizontal="left" vertical="distributed" shrinkToFit="1"/>
    </xf>
    <xf numFmtId="0" fontId="9" fillId="0" borderId="30" xfId="0" applyFont="1" applyBorder="1" applyAlignment="1">
      <alignment horizontal="left" vertical="distributed" shrinkToFit="1"/>
    </xf>
    <xf numFmtId="2" fontId="5" fillId="2" borderId="29" xfId="0" applyNumberFormat="1" applyFont="1" applyFill="1" applyBorder="1" applyAlignment="1" applyProtection="1">
      <alignment horizontal="left" vertical="distributed" shrinkToFit="1"/>
      <protection locked="0"/>
    </xf>
    <xf numFmtId="0" fontId="4" fillId="0" borderId="42" xfId="0" applyFont="1" applyBorder="1" applyAlignment="1">
      <alignment horizontal="left" vertical="distributed" shrinkToFit="1"/>
    </xf>
    <xf numFmtId="0" fontId="4" fillId="0" borderId="43" xfId="0" applyFont="1" applyBorder="1" applyAlignment="1">
      <alignment horizontal="left" vertical="distributed" shrinkToFit="1"/>
    </xf>
    <xf numFmtId="0" fontId="4" fillId="0" borderId="3" xfId="0" applyFont="1" applyBorder="1" applyAlignment="1">
      <alignment horizontal="right" vertical="distributed" shrinkToFit="1"/>
    </xf>
    <xf numFmtId="0" fontId="0" fillId="0" borderId="0" xfId="0" applyAlignment="1">
      <alignment horizontal="right" vertical="distributed" shrinkToFit="1"/>
    </xf>
    <xf numFmtId="0" fontId="4" fillId="0" borderId="3" xfId="0" applyFont="1" applyBorder="1" applyAlignment="1">
      <alignment horizontal="left" vertical="distributed" shrinkToFit="1"/>
    </xf>
    <xf numFmtId="0" fontId="0" fillId="0" borderId="0" xfId="0" applyAlignment="1">
      <alignment horizontal="left" vertical="distributed" shrinkToFit="1"/>
    </xf>
    <xf numFmtId="15" fontId="4" fillId="2" borderId="15" xfId="0" quotePrefix="1" applyNumberFormat="1" applyFont="1" applyFill="1" applyBorder="1" applyAlignment="1" applyProtection="1">
      <alignment horizontal="center" vertical="distributed" shrinkToFit="1"/>
      <protection locked="0"/>
    </xf>
    <xf numFmtId="0" fontId="0" fillId="0" borderId="16" xfId="0" applyBorder="1" applyAlignment="1">
      <alignment horizontal="center" vertical="distributed" shrinkToFit="1"/>
    </xf>
    <xf numFmtId="0" fontId="0" fillId="0" borderId="19" xfId="0" applyBorder="1" applyAlignment="1">
      <alignment horizontal="center" vertical="distributed" shrinkToFit="1"/>
    </xf>
    <xf numFmtId="0" fontId="4" fillId="0" borderId="0" xfId="0" applyFont="1" applyAlignment="1">
      <alignment horizontal="center" vertical="distributed"/>
    </xf>
    <xf numFmtId="0" fontId="0" fillId="0" borderId="0" xfId="0" applyAlignment="1">
      <alignment horizontal="center" vertical="distributed"/>
    </xf>
    <xf numFmtId="14" fontId="3" fillId="2" borderId="15" xfId="0" applyNumberFormat="1" applyFont="1" applyFill="1" applyBorder="1" applyAlignment="1" applyProtection="1">
      <alignment horizontal="center" vertical="distributed"/>
      <protection locked="0"/>
    </xf>
    <xf numFmtId="14" fontId="3" fillId="2" borderId="19" xfId="0" applyNumberFormat="1" applyFont="1" applyFill="1" applyBorder="1" applyAlignment="1" applyProtection="1">
      <alignment horizontal="center" vertical="distributed"/>
      <protection locked="0"/>
    </xf>
    <xf numFmtId="0" fontId="24" fillId="0" borderId="49" xfId="0" applyFont="1" applyBorder="1" applyAlignment="1">
      <alignment horizontal="left" vertical="distributed" shrinkToFit="1"/>
    </xf>
    <xf numFmtId="0" fontId="25" fillId="0" borderId="1" xfId="0" applyFont="1" applyBorder="1" applyAlignment="1">
      <alignment horizontal="left" vertical="distributed" shrinkToFit="1"/>
    </xf>
    <xf numFmtId="0" fontId="4" fillId="2" borderId="15" xfId="0" applyFont="1" applyFill="1" applyBorder="1" applyAlignment="1" applyProtection="1">
      <alignment horizontal="left" vertical="distributed" shrinkToFit="1"/>
      <protection locked="0"/>
    </xf>
    <xf numFmtId="0" fontId="4" fillId="2" borderId="16" xfId="0" applyFont="1" applyFill="1" applyBorder="1" applyAlignment="1" applyProtection="1">
      <alignment horizontal="left" vertical="distributed" shrinkToFit="1"/>
      <protection locked="0"/>
    </xf>
    <xf numFmtId="0" fontId="18" fillId="0" borderId="19" xfId="0" applyFont="1" applyBorder="1" applyAlignment="1">
      <alignment horizontal="left" vertical="distributed" shrinkToFit="1"/>
    </xf>
    <xf numFmtId="0" fontId="4" fillId="0" borderId="0" xfId="0" applyFont="1" applyAlignment="1">
      <alignment horizontal="center" vertical="distributed" shrinkToFit="1"/>
    </xf>
    <xf numFmtId="0" fontId="11" fillId="0" borderId="8" xfId="0" applyFont="1" applyBorder="1" applyAlignment="1">
      <alignment horizontal="center" vertical="distributed" shrinkToFit="1"/>
    </xf>
    <xf numFmtId="0" fontId="4" fillId="0" borderId="12" xfId="0" applyFont="1" applyBorder="1" applyAlignment="1">
      <alignment horizontal="left" vertical="distributed"/>
    </xf>
    <xf numFmtId="0" fontId="11" fillId="0" borderId="13" xfId="0" applyFont="1" applyBorder="1" applyAlignment="1">
      <alignment horizontal="left" vertical="distributed"/>
    </xf>
    <xf numFmtId="0" fontId="6" fillId="2" borderId="9" xfId="0" applyFont="1" applyFill="1" applyBorder="1" applyAlignment="1" applyProtection="1">
      <alignment horizontal="left" vertical="top" wrapText="1"/>
      <protection locked="0"/>
    </xf>
    <xf numFmtId="0" fontId="17" fillId="0" borderId="10" xfId="0" applyFont="1" applyBorder="1" applyAlignment="1">
      <alignment horizontal="left" vertical="top" wrapText="1"/>
    </xf>
    <xf numFmtId="0" fontId="17" fillId="0" borderId="11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7" fillId="0" borderId="12" xfId="0" applyFont="1" applyBorder="1" applyAlignment="1">
      <alignment horizontal="left" vertical="top" wrapText="1"/>
    </xf>
    <xf numFmtId="0" fontId="17" fillId="0" borderId="13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left" vertical="top" wrapText="1"/>
    </xf>
    <xf numFmtId="0" fontId="16" fillId="2" borderId="21" xfId="0" applyFont="1" applyFill="1" applyBorder="1" applyAlignment="1" applyProtection="1">
      <alignment horizontal="left" vertical="distributed" shrinkToFit="1"/>
      <protection locked="0"/>
    </xf>
    <xf numFmtId="0" fontId="16" fillId="2" borderId="23" xfId="0" applyFont="1" applyFill="1" applyBorder="1" applyAlignment="1" applyProtection="1">
      <alignment horizontal="left" vertical="distributed" shrinkToFit="1"/>
      <protection locked="0"/>
    </xf>
    <xf numFmtId="0" fontId="4" fillId="0" borderId="24" xfId="0" applyFont="1" applyBorder="1" applyAlignment="1">
      <alignment horizontal="left" vertical="distributed" shrinkToFit="1"/>
    </xf>
    <xf numFmtId="0" fontId="11" fillId="0" borderId="25" xfId="0" applyFont="1" applyBorder="1" applyAlignment="1">
      <alignment horizontal="left" vertical="distributed" shrinkToFit="1"/>
    </xf>
    <xf numFmtId="0" fontId="0" fillId="0" borderId="43" xfId="0" applyBorder="1" applyAlignment="1">
      <alignment horizontal="left" vertical="distributed" shrinkToFit="1"/>
    </xf>
    <xf numFmtId="0" fontId="0" fillId="0" borderId="43" xfId="0" applyBorder="1" applyAlignment="1">
      <alignment vertical="distributed" shrinkToFit="1"/>
    </xf>
    <xf numFmtId="0" fontId="0" fillId="0" borderId="51" xfId="0" applyBorder="1" applyAlignment="1">
      <alignment horizontal="center" vertical="distributed" shrinkToFit="1"/>
    </xf>
    <xf numFmtId="0" fontId="5" fillId="2" borderId="21" xfId="0" applyFont="1" applyFill="1" applyBorder="1" applyAlignment="1" applyProtection="1">
      <alignment horizontal="left" vertical="distributed" shrinkToFit="1"/>
      <protection locked="0"/>
    </xf>
    <xf numFmtId="0" fontId="0" fillId="0" borderId="21" xfId="0" applyBorder="1" applyAlignment="1">
      <alignment horizontal="left" vertical="distributed" shrinkToFit="1"/>
    </xf>
    <xf numFmtId="0" fontId="0" fillId="0" borderId="23" xfId="0" applyBorder="1" applyAlignment="1">
      <alignment horizontal="left" vertical="distributed" shrinkToFit="1"/>
    </xf>
    <xf numFmtId="0" fontId="4" fillId="0" borderId="51" xfId="0" applyFont="1" applyBorder="1" applyAlignment="1">
      <alignment horizontal="left" vertical="distributed" shrinkToFit="1"/>
    </xf>
    <xf numFmtId="0" fontId="0" fillId="0" borderId="51" xfId="0" applyBorder="1" applyAlignment="1">
      <alignment horizontal="left" vertical="distributed" shrinkToFit="1"/>
    </xf>
    <xf numFmtId="0" fontId="4" fillId="2" borderId="51" xfId="0" applyFont="1" applyFill="1" applyBorder="1" applyAlignment="1" applyProtection="1">
      <alignment horizontal="left" vertical="distributed" shrinkToFit="1"/>
      <protection locked="0"/>
    </xf>
    <xf numFmtId="0" fontId="4" fillId="0" borderId="34" xfId="0" applyFont="1" applyBorder="1" applyAlignment="1">
      <alignment horizontal="left" vertical="distributed" shrinkToFit="1"/>
    </xf>
    <xf numFmtId="0" fontId="9" fillId="0" borderId="10" xfId="0" applyFont="1" applyBorder="1" applyAlignment="1">
      <alignment horizontal="left" vertical="distributed" shrinkToFit="1"/>
    </xf>
    <xf numFmtId="0" fontId="5" fillId="0" borderId="13" xfId="0" applyFont="1" applyBorder="1" applyAlignment="1">
      <alignment horizontal="left" vertical="distributed" shrinkToFit="1"/>
    </xf>
    <xf numFmtId="0" fontId="5" fillId="2" borderId="16" xfId="0" applyFont="1" applyFill="1" applyBorder="1" applyAlignment="1" applyProtection="1">
      <alignment horizontal="left" vertical="distributed" shrinkToFit="1"/>
      <protection locked="0"/>
    </xf>
    <xf numFmtId="0" fontId="6" fillId="2" borderId="9" xfId="0" applyFont="1" applyFill="1" applyBorder="1" applyAlignment="1" applyProtection="1">
      <alignment horizontal="left" vertical="top" wrapText="1" shrinkToFit="1"/>
      <protection locked="0"/>
    </xf>
    <xf numFmtId="0" fontId="16" fillId="0" borderId="10" xfId="0" applyFont="1" applyBorder="1" applyAlignment="1">
      <alignment horizontal="left" vertical="top" wrapText="1" shrinkToFit="1"/>
    </xf>
    <xf numFmtId="0" fontId="16" fillId="0" borderId="11" xfId="0" applyFont="1" applyBorder="1" applyAlignment="1">
      <alignment horizontal="left" vertical="top" wrapText="1" shrinkToFit="1"/>
    </xf>
    <xf numFmtId="0" fontId="16" fillId="0" borderId="3" xfId="0" applyFont="1" applyBorder="1" applyAlignment="1">
      <alignment horizontal="left" vertical="top" wrapText="1" shrinkToFit="1"/>
    </xf>
    <xf numFmtId="0" fontId="16" fillId="0" borderId="0" xfId="0" applyFont="1" applyAlignment="1">
      <alignment horizontal="left" vertical="top" wrapText="1" shrinkToFit="1"/>
    </xf>
    <xf numFmtId="0" fontId="16" fillId="0" borderId="2" xfId="0" applyFont="1" applyBorder="1" applyAlignment="1">
      <alignment horizontal="left" vertical="top" wrapText="1" shrinkToFit="1"/>
    </xf>
    <xf numFmtId="0" fontId="16" fillId="0" borderId="12" xfId="0" applyFont="1" applyBorder="1" applyAlignment="1">
      <alignment horizontal="left" vertical="top" wrapText="1" shrinkToFit="1"/>
    </xf>
    <xf numFmtId="0" fontId="16" fillId="0" borderId="13" xfId="0" applyFont="1" applyBorder="1" applyAlignment="1">
      <alignment horizontal="left" vertical="top" wrapText="1" shrinkToFit="1"/>
    </xf>
    <xf numFmtId="0" fontId="16" fillId="0" borderId="14" xfId="0" applyFont="1" applyBorder="1" applyAlignment="1">
      <alignment horizontal="left" vertical="top" wrapText="1" shrinkToFit="1"/>
    </xf>
    <xf numFmtId="0" fontId="7" fillId="0" borderId="26" xfId="0" applyFont="1" applyBorder="1" applyAlignment="1">
      <alignment horizontal="center" vertical="distributed" shrinkToFit="1"/>
    </xf>
    <xf numFmtId="0" fontId="12" fillId="0" borderId="27" xfId="0" applyFont="1" applyBorder="1" applyAlignment="1">
      <alignment horizontal="center" vertical="distributed" shrinkToFit="1"/>
    </xf>
    <xf numFmtId="0" fontId="12" fillId="0" borderId="28" xfId="0" applyFont="1" applyBorder="1" applyAlignment="1">
      <alignment horizontal="center" vertical="distributed" shrinkToFit="1"/>
    </xf>
    <xf numFmtId="0" fontId="11" fillId="0" borderId="0" xfId="0" applyFont="1" applyAlignment="1">
      <alignment horizontal="left" vertical="distributed" shrinkToFit="1"/>
    </xf>
    <xf numFmtId="0" fontId="0" fillId="0" borderId="8" xfId="0" applyBorder="1" applyAlignment="1">
      <alignment horizontal="left" vertical="distributed" shrinkToFit="1"/>
    </xf>
    <xf numFmtId="0" fontId="4" fillId="0" borderId="20" xfId="0" applyFont="1" applyBorder="1" applyAlignment="1">
      <alignment horizontal="left" vertical="distributed" shrinkToFit="1"/>
    </xf>
    <xf numFmtId="0" fontId="11" fillId="0" borderId="22" xfId="0" applyFont="1" applyBorder="1" applyAlignment="1">
      <alignment vertical="distributed" shrinkToFit="1"/>
    </xf>
    <xf numFmtId="0" fontId="4" fillId="0" borderId="55" xfId="0" applyFont="1" applyBorder="1" applyAlignment="1">
      <alignment horizontal="left" vertical="distributed" shrinkToFit="1"/>
    </xf>
    <xf numFmtId="0" fontId="11" fillId="0" borderId="21" xfId="0" applyFont="1" applyBorder="1" applyAlignment="1">
      <alignment horizontal="left" vertical="distributed" shrinkToFit="1"/>
    </xf>
    <xf numFmtId="0" fontId="11" fillId="0" borderId="22" xfId="0" applyFont="1" applyBorder="1" applyAlignment="1">
      <alignment horizontal="left" vertical="distributed" shrinkToFit="1"/>
    </xf>
    <xf numFmtId="0" fontId="5" fillId="2" borderId="19" xfId="0" applyFont="1" applyFill="1" applyBorder="1" applyAlignment="1" applyProtection="1">
      <alignment horizontal="left" vertical="distributed" shrinkToFit="1"/>
      <protection locked="0"/>
    </xf>
    <xf numFmtId="0" fontId="4" fillId="0" borderId="36" xfId="0" applyFont="1" applyBorder="1" applyAlignment="1">
      <alignment horizontal="left" vertical="distributed" shrinkToFit="1"/>
    </xf>
    <xf numFmtId="0" fontId="18" fillId="0" borderId="37" xfId="0" applyFont="1" applyBorder="1" applyAlignment="1">
      <alignment horizontal="left" vertical="distributed" shrinkToFit="1"/>
    </xf>
    <xf numFmtId="0" fontId="9" fillId="0" borderId="38" xfId="0" applyFont="1" applyBorder="1" applyAlignment="1">
      <alignment horizontal="left" vertical="distributed" shrinkToFit="1"/>
    </xf>
    <xf numFmtId="0" fontId="4" fillId="2" borderId="39" xfId="0" applyFont="1" applyFill="1" applyBorder="1" applyAlignment="1" applyProtection="1">
      <alignment horizontal="left" vertical="distributed" shrinkToFit="1"/>
      <protection locked="0"/>
    </xf>
    <xf numFmtId="0" fontId="0" fillId="0" borderId="37" xfId="0" applyBorder="1" applyAlignment="1">
      <alignment horizontal="left" vertical="distributed" shrinkToFit="1"/>
    </xf>
    <xf numFmtId="0" fontId="0" fillId="0" borderId="38" xfId="0" applyBorder="1" applyAlignment="1">
      <alignment horizontal="left" vertical="distributed" shrinkToFit="1"/>
    </xf>
    <xf numFmtId="0" fontId="11" fillId="0" borderId="51" xfId="0" applyFont="1" applyBorder="1" applyAlignment="1">
      <alignment horizontal="left" vertical="distributed" shrinkToFit="1"/>
    </xf>
    <xf numFmtId="15" fontId="4" fillId="2" borderId="29" xfId="0" applyNumberFormat="1" applyFont="1" applyFill="1" applyBorder="1" applyAlignment="1" applyProtection="1">
      <alignment horizontal="left" vertical="distributed" shrinkToFit="1"/>
      <protection locked="0"/>
    </xf>
    <xf numFmtId="0" fontId="4" fillId="0" borderId="30" xfId="0" applyFont="1" applyBorder="1" applyAlignment="1">
      <alignment horizontal="left" vertical="distributed" shrinkToFit="1"/>
    </xf>
    <xf numFmtId="15" fontId="4" fillId="2" borderId="29" xfId="0" quotePrefix="1" applyNumberFormat="1" applyFont="1" applyFill="1" applyBorder="1" applyAlignment="1" applyProtection="1">
      <alignment horizontal="left" vertical="distributed" shrinkToFit="1"/>
      <protection locked="0"/>
    </xf>
    <xf numFmtId="0" fontId="5" fillId="0" borderId="0" xfId="0" applyFont="1" applyAlignment="1">
      <alignment horizontal="left" vertical="distributed" shrinkToFit="1"/>
    </xf>
    <xf numFmtId="0" fontId="0" fillId="0" borderId="30" xfId="0" applyBorder="1" applyAlignment="1">
      <alignment horizontal="left" vertical="distributed" shrinkToFit="1"/>
    </xf>
    <xf numFmtId="15" fontId="4" fillId="2" borderId="20" xfId="0" quotePrefix="1" applyNumberFormat="1" applyFont="1" applyFill="1" applyBorder="1" applyAlignment="1" applyProtection="1">
      <alignment horizontal="center" vertical="distributed" shrinkToFit="1"/>
      <protection locked="0"/>
    </xf>
    <xf numFmtId="0" fontId="0" fillId="0" borderId="21" xfId="0" applyBorder="1" applyAlignment="1">
      <alignment horizontal="center" vertical="distributed" shrinkToFit="1"/>
    </xf>
    <xf numFmtId="0" fontId="0" fillId="0" borderId="22" xfId="0" applyBorder="1" applyAlignment="1">
      <alignment horizontal="center" vertical="distributed" shrinkToFit="1"/>
    </xf>
    <xf numFmtId="0" fontId="4" fillId="0" borderId="44" xfId="0" applyFont="1" applyBorder="1" applyAlignment="1">
      <alignment horizontal="left" vertical="distributed" shrinkToFit="1"/>
    </xf>
    <xf numFmtId="0" fontId="9" fillId="0" borderId="45" xfId="0" applyFont="1" applyBorder="1" applyAlignment="1">
      <alignment horizontal="left" vertical="distributed" shrinkToFit="1"/>
    </xf>
    <xf numFmtId="0" fontId="4" fillId="0" borderId="47" xfId="0" applyFont="1" applyBorder="1" applyAlignment="1">
      <alignment horizontal="left" vertical="distributed" shrinkToFit="1"/>
    </xf>
    <xf numFmtId="2" fontId="4" fillId="2" borderId="53" xfId="0" applyNumberFormat="1" applyFont="1" applyFill="1" applyBorder="1" applyAlignment="1" applyProtection="1">
      <alignment horizontal="center" vertical="distributed" shrinkToFit="1"/>
      <protection locked="0"/>
    </xf>
    <xf numFmtId="0" fontId="0" fillId="0" borderId="45" xfId="0" applyBorder="1" applyAlignment="1">
      <alignment vertical="distributed" shrinkToFit="1"/>
    </xf>
    <xf numFmtId="2" fontId="5" fillId="2" borderId="47" xfId="0" applyNumberFormat="1" applyFont="1" applyFill="1" applyBorder="1" applyAlignment="1" applyProtection="1">
      <alignment horizontal="left" vertical="distributed" shrinkToFit="1"/>
      <protection locked="0"/>
    </xf>
    <xf numFmtId="0" fontId="0" fillId="0" borderId="44" xfId="0" applyBorder="1" applyAlignment="1">
      <alignment horizontal="left" vertical="distributed" shrinkToFit="1"/>
    </xf>
    <xf numFmtId="0" fontId="0" fillId="0" borderId="48" xfId="0" applyBorder="1" applyAlignment="1">
      <alignment horizontal="left" vertical="distributed" shrinkToFit="1"/>
    </xf>
    <xf numFmtId="0" fontId="4" fillId="0" borderId="0" xfId="0" applyFont="1" applyAlignment="1">
      <alignment horizontal="left" vertical="distributed" shrinkToFit="1"/>
    </xf>
    <xf numFmtId="0" fontId="11" fillId="0" borderId="8" xfId="0" applyFont="1" applyBorder="1" applyAlignment="1">
      <alignment vertical="distributed" shrinkToFit="1"/>
    </xf>
    <xf numFmtId="0" fontId="4" fillId="0" borderId="9" xfId="0" applyFont="1" applyBorder="1" applyAlignment="1">
      <alignment horizontal="left" vertical="distributed" shrinkToFit="1"/>
    </xf>
    <xf numFmtId="0" fontId="0" fillId="0" borderId="10" xfId="0" applyBorder="1" applyAlignment="1">
      <alignment horizontal="left" vertical="distributed" shrinkToFit="1"/>
    </xf>
    <xf numFmtId="0" fontId="3" fillId="2" borderId="15" xfId="0" applyFont="1" applyFill="1" applyBorder="1" applyAlignment="1" applyProtection="1">
      <alignment horizontal="left" vertical="distributed" shrinkToFit="1"/>
      <protection locked="0"/>
    </xf>
    <xf numFmtId="0" fontId="3" fillId="0" borderId="16" xfId="0" applyFont="1" applyBorder="1" applyAlignment="1">
      <alignment horizontal="left" vertical="distributed" shrinkToFit="1"/>
    </xf>
    <xf numFmtId="0" fontId="3" fillId="0" borderId="17" xfId="0" applyFont="1" applyBorder="1" applyAlignment="1">
      <alignment horizontal="left" vertical="distributed" shrinkToFit="1"/>
    </xf>
    <xf numFmtId="0" fontId="11" fillId="0" borderId="8" xfId="0" applyFont="1" applyBorder="1" applyAlignment="1">
      <alignment horizontal="left" vertical="distributed" shrinkToFit="1"/>
    </xf>
    <xf numFmtId="0" fontId="18" fillId="2" borderId="16" xfId="0" applyFont="1" applyFill="1" applyBorder="1" applyAlignment="1" applyProtection="1">
      <alignment horizontal="left" vertical="distributed" shrinkToFit="1"/>
      <protection locked="0"/>
    </xf>
    <xf numFmtId="0" fontId="18" fillId="2" borderId="17" xfId="0" applyFont="1" applyFill="1" applyBorder="1" applyAlignment="1" applyProtection="1">
      <alignment horizontal="left" vertical="distributed" shrinkToFit="1"/>
      <protection locked="0"/>
    </xf>
    <xf numFmtId="0" fontId="18" fillId="3" borderId="15" xfId="0" applyFont="1" applyFill="1" applyBorder="1" applyAlignment="1">
      <alignment horizontal="left" vertical="distributed" shrinkToFit="1"/>
    </xf>
    <xf numFmtId="0" fontId="9" fillId="3" borderId="19" xfId="0" applyFont="1" applyFill="1" applyBorder="1" applyAlignment="1">
      <alignment horizontal="left" vertical="distributed" shrinkToFit="1"/>
    </xf>
    <xf numFmtId="0" fontId="4" fillId="4" borderId="15" xfId="0" applyFont="1" applyFill="1" applyBorder="1" applyAlignment="1">
      <alignment horizontal="right"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8" xfId="0" applyFont="1" applyBorder="1" applyAlignment="1">
      <alignment horizontal="left" vertical="distributed"/>
    </xf>
    <xf numFmtId="0" fontId="11" fillId="0" borderId="16" xfId="0" applyFont="1" applyBorder="1" applyAlignment="1">
      <alignment horizontal="left" vertical="distributed"/>
    </xf>
    <xf numFmtId="0" fontId="0" fillId="0" borderId="16" xfId="0" applyBorder="1" applyAlignment="1">
      <alignment horizontal="left" vertical="distributed"/>
    </xf>
    <xf numFmtId="15" fontId="4" fillId="2" borderId="65" xfId="0" quotePrefix="1" applyNumberFormat="1" applyFont="1" applyFill="1" applyBorder="1" applyAlignment="1" applyProtection="1">
      <alignment horizontal="center" vertical="distributed" shrinkToFit="1"/>
      <protection locked="0"/>
    </xf>
    <xf numFmtId="0" fontId="0" fillId="0" borderId="64" xfId="0" applyBorder="1" applyAlignment="1">
      <alignment horizontal="left" vertical="distributed" shrinkToFit="1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microsoft.com/office/2022/11/relationships/FeaturePropertyBag" Target="featurePropertyBag/featurePropertyBag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77933</xdr:colOff>
      <xdr:row>0</xdr:row>
      <xdr:rowOff>73739</xdr:rowOff>
    </xdr:from>
    <xdr:to>
      <xdr:col>1</xdr:col>
      <xdr:colOff>211139</xdr:colOff>
      <xdr:row>0</xdr:row>
      <xdr:rowOff>682355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0DA1C64-2E74-97C6-BD42-619F3BE9D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33" y="73739"/>
          <a:ext cx="1706274" cy="608616"/>
        </a:xfrm>
        <a:prstGeom prst="rect">
          <a:avLst/>
        </a:prstGeom>
      </xdr:spPr>
    </xdr:pic>
    <xdr:clientData fLocksWithSheet="0"/>
  </xdr:twoCellAnchor>
  <xdr:twoCellAnchor editAs="oneCell">
    <xdr:from>
      <xdr:col>0</xdr:col>
      <xdr:colOff>203780</xdr:colOff>
      <xdr:row>29</xdr:row>
      <xdr:rowOff>118588</xdr:rowOff>
    </xdr:from>
    <xdr:to>
      <xdr:col>11</xdr:col>
      <xdr:colOff>473446</xdr:colOff>
      <xdr:row>30</xdr:row>
      <xdr:rowOff>2684318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82A686-028C-09FB-53D5-2758CB100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3780" y="17970747"/>
          <a:ext cx="9751371" cy="7761185"/>
        </a:xfrm>
        <a:prstGeom prst="rect">
          <a:avLst/>
        </a:prstGeom>
      </xdr:spPr>
    </xdr:pic>
    <xdr:clientData/>
  </xdr:twoCellAnchor>
  <xdr:twoCellAnchor editAs="oneCell">
    <xdr:from>
      <xdr:col>0</xdr:col>
      <xdr:colOff>54043</xdr:colOff>
      <xdr:row>31</xdr:row>
      <xdr:rowOff>27022</xdr:rowOff>
    </xdr:from>
    <xdr:to>
      <xdr:col>1</xdr:col>
      <xdr:colOff>187249</xdr:colOff>
      <xdr:row>31</xdr:row>
      <xdr:rowOff>638095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DC30598B-2BB4-404F-8A0F-915367997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043" y="25224362"/>
          <a:ext cx="1714872" cy="607695"/>
        </a:xfrm>
        <a:prstGeom prst="rect">
          <a:avLst/>
        </a:prstGeom>
      </xdr:spPr>
    </xdr:pic>
    <xdr:clientData fLocksWithSheet="0"/>
  </xdr:twoCellAnchor>
  <xdr:twoCellAnchor>
    <xdr:from>
      <xdr:col>13</xdr:col>
      <xdr:colOff>175720</xdr:colOff>
      <xdr:row>29</xdr:row>
      <xdr:rowOff>2599137</xdr:rowOff>
    </xdr:from>
    <xdr:to>
      <xdr:col>15</xdr:col>
      <xdr:colOff>533867</xdr:colOff>
      <xdr:row>30</xdr:row>
      <xdr:rowOff>574600</xdr:rowOff>
    </xdr:to>
    <xdr:sp macro="" textlink="">
      <xdr:nvSpPr>
        <xdr:cNvPr id="194" name="Trapes 193">
          <a:extLst>
            <a:ext uri="{FF2B5EF4-FFF2-40B4-BE49-F238E27FC236}">
              <a16:creationId xmlns:a16="http://schemas.microsoft.com/office/drawing/2014/main" id="{31A5FB7E-A1F3-D5F3-18AE-3D103DE70D6D}"/>
            </a:ext>
          </a:extLst>
        </xdr:cNvPr>
        <xdr:cNvSpPr/>
      </xdr:nvSpPr>
      <xdr:spPr>
        <a:xfrm>
          <a:off x="11210609" y="20463804"/>
          <a:ext cx="1938591" cy="3168352"/>
        </a:xfrm>
        <a:prstGeom prst="trapezoid">
          <a:avLst/>
        </a:prstGeom>
        <a:solidFill>
          <a:srgbClr val="B4B6B9">
            <a:tint val="50000"/>
            <a:satMod val="300000"/>
          </a:srgbClr>
        </a:solidFill>
        <a:ln w="9525" cap="flat" cmpd="sng" algn="ctr">
          <a:solidFill>
            <a:srgbClr val="B4B6B9">
              <a:shade val="95000"/>
              <a:satMod val="105000"/>
            </a:srgb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/>
            </a:defRPr>
          </a:lvl5pPr>
          <a:lvl6pPr marL="2286000" algn="l" defTabSz="914400" rtl="0" eaLnBrk="1" latinLnBrk="0" hangingPunct="1">
            <a:defRPr kern="1200">
              <a:solidFill>
                <a:srgbClr val="ACADAE"/>
              </a:solidFill>
              <a:latin typeface="Arial"/>
            </a:defRPr>
          </a:lvl6pPr>
          <a:lvl7pPr marL="2743200" algn="l" defTabSz="914400" rtl="0" eaLnBrk="1" latinLnBrk="0" hangingPunct="1">
            <a:defRPr kern="1200">
              <a:solidFill>
                <a:srgbClr val="ACADAE"/>
              </a:solidFill>
              <a:latin typeface="Arial"/>
            </a:defRPr>
          </a:lvl7pPr>
          <a:lvl8pPr marL="3200400" algn="l" defTabSz="914400" rtl="0" eaLnBrk="1" latinLnBrk="0" hangingPunct="1">
            <a:defRPr kern="1200">
              <a:solidFill>
                <a:srgbClr val="ACADAE"/>
              </a:solidFill>
              <a:latin typeface="Arial"/>
            </a:defRPr>
          </a:lvl8pPr>
          <a:lvl9pPr marL="3657600" algn="l" defTabSz="914400" rtl="0" eaLnBrk="1" latinLnBrk="0" hangingPunct="1">
            <a:defRPr kern="1200">
              <a:solidFill>
                <a:srgbClr val="ACADAE"/>
              </a:solidFill>
              <a:latin typeface="Arial"/>
            </a:defRPr>
          </a:lvl9pPr>
        </a:lstStyle>
        <a:p>
          <a:pPr algn="ctr"/>
          <a:endParaRPr lang="nb-NO"/>
        </a:p>
      </xdr:txBody>
    </xdr:sp>
    <xdr:clientData/>
  </xdr:twoCellAnchor>
  <xdr:twoCellAnchor>
    <xdr:from>
      <xdr:col>13</xdr:col>
      <xdr:colOff>95784</xdr:colOff>
      <xdr:row>29</xdr:row>
      <xdr:rowOff>5151395</xdr:rowOff>
    </xdr:from>
    <xdr:to>
      <xdr:col>15</xdr:col>
      <xdr:colOff>619430</xdr:colOff>
      <xdr:row>30</xdr:row>
      <xdr:rowOff>1982779</xdr:rowOff>
    </xdr:to>
    <xdr:sp macro="" textlink="">
      <xdr:nvSpPr>
        <xdr:cNvPr id="195" name="Korde 194">
          <a:extLst>
            <a:ext uri="{FF2B5EF4-FFF2-40B4-BE49-F238E27FC236}">
              <a16:creationId xmlns:a16="http://schemas.microsoft.com/office/drawing/2014/main" id="{BDE38CEB-A564-16FC-721A-C74703E26089}"/>
            </a:ext>
          </a:extLst>
        </xdr:cNvPr>
        <xdr:cNvSpPr/>
      </xdr:nvSpPr>
      <xdr:spPr>
        <a:xfrm rot="17527724">
          <a:off x="11170581" y="22976154"/>
          <a:ext cx="2024273" cy="2104090"/>
        </a:xfrm>
        <a:prstGeom prst="chord">
          <a:avLst>
            <a:gd name="adj1" fmla="val 2729428"/>
            <a:gd name="adj2" fmla="val 16200000"/>
          </a:avLst>
        </a:prstGeom>
        <a:solidFill>
          <a:srgbClr val="B4B6B9">
            <a:tint val="50000"/>
            <a:satMod val="300000"/>
          </a:srgbClr>
        </a:solidFill>
        <a:ln w="9525" cap="flat" cmpd="sng" algn="ctr">
          <a:solidFill>
            <a:srgbClr val="B4B6B9">
              <a:shade val="95000"/>
              <a:satMod val="105000"/>
            </a:srgb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/>
            </a:defRPr>
          </a:lvl5pPr>
          <a:lvl6pPr marL="2286000" algn="l" defTabSz="914400" rtl="0" eaLnBrk="1" latinLnBrk="0" hangingPunct="1">
            <a:defRPr kern="1200">
              <a:solidFill>
                <a:srgbClr val="ACADAE"/>
              </a:solidFill>
              <a:latin typeface="Arial"/>
            </a:defRPr>
          </a:lvl6pPr>
          <a:lvl7pPr marL="2743200" algn="l" defTabSz="914400" rtl="0" eaLnBrk="1" latinLnBrk="0" hangingPunct="1">
            <a:defRPr kern="1200">
              <a:solidFill>
                <a:srgbClr val="ACADAE"/>
              </a:solidFill>
              <a:latin typeface="Arial"/>
            </a:defRPr>
          </a:lvl7pPr>
          <a:lvl8pPr marL="3200400" algn="l" defTabSz="914400" rtl="0" eaLnBrk="1" latinLnBrk="0" hangingPunct="1">
            <a:defRPr kern="1200">
              <a:solidFill>
                <a:srgbClr val="ACADAE"/>
              </a:solidFill>
              <a:latin typeface="Arial"/>
            </a:defRPr>
          </a:lvl8pPr>
          <a:lvl9pPr marL="3657600" algn="l" defTabSz="914400" rtl="0" eaLnBrk="1" latinLnBrk="0" hangingPunct="1">
            <a:defRPr kern="1200">
              <a:solidFill>
                <a:srgbClr val="ACADAE"/>
              </a:solidFill>
              <a:latin typeface="Arial"/>
            </a:defRPr>
          </a:lvl9pPr>
        </a:lstStyle>
        <a:p>
          <a:pPr algn="ctr"/>
          <a:endParaRPr lang="nb-NO"/>
        </a:p>
      </xdr:txBody>
    </xdr:sp>
    <xdr:clientData/>
  </xdr:twoCellAnchor>
  <xdr:twoCellAnchor>
    <xdr:from>
      <xdr:col>14</xdr:col>
      <xdr:colOff>56167</xdr:colOff>
      <xdr:row>29</xdr:row>
      <xdr:rowOff>438897</xdr:rowOff>
    </xdr:from>
    <xdr:to>
      <xdr:col>14</xdr:col>
      <xdr:colOff>704239</xdr:colOff>
      <xdr:row>29</xdr:row>
      <xdr:rowOff>2815161</xdr:rowOff>
    </xdr:to>
    <xdr:sp macro="" textlink="">
      <xdr:nvSpPr>
        <xdr:cNvPr id="196" name="Rektangel 195">
          <a:extLst>
            <a:ext uri="{FF2B5EF4-FFF2-40B4-BE49-F238E27FC236}">
              <a16:creationId xmlns:a16="http://schemas.microsoft.com/office/drawing/2014/main" id="{8895D645-4A93-3CF2-D3FC-8953AF23CD8E}"/>
            </a:ext>
          </a:extLst>
        </xdr:cNvPr>
        <xdr:cNvSpPr/>
      </xdr:nvSpPr>
      <xdr:spPr>
        <a:xfrm>
          <a:off x="11853056" y="18303564"/>
          <a:ext cx="648072" cy="2376264"/>
        </a:xfrm>
        <a:prstGeom prst="rect">
          <a:avLst/>
        </a:prstGeom>
        <a:solidFill>
          <a:srgbClr val="B4B6B9">
            <a:tint val="50000"/>
            <a:satMod val="300000"/>
          </a:srgbClr>
        </a:solidFill>
        <a:ln w="9525" cap="flat" cmpd="sng" algn="ctr">
          <a:solidFill>
            <a:srgbClr val="B4B6B9">
              <a:shade val="95000"/>
              <a:satMod val="105000"/>
            </a:srgb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/>
            </a:defRPr>
          </a:lvl5pPr>
          <a:lvl6pPr marL="2286000" algn="l" defTabSz="914400" rtl="0" eaLnBrk="1" latinLnBrk="0" hangingPunct="1">
            <a:defRPr kern="1200">
              <a:solidFill>
                <a:srgbClr val="ACADAE"/>
              </a:solidFill>
              <a:latin typeface="Arial"/>
            </a:defRPr>
          </a:lvl6pPr>
          <a:lvl7pPr marL="2743200" algn="l" defTabSz="914400" rtl="0" eaLnBrk="1" latinLnBrk="0" hangingPunct="1">
            <a:defRPr kern="1200">
              <a:solidFill>
                <a:srgbClr val="ACADAE"/>
              </a:solidFill>
              <a:latin typeface="Arial"/>
            </a:defRPr>
          </a:lvl7pPr>
          <a:lvl8pPr marL="3200400" algn="l" defTabSz="914400" rtl="0" eaLnBrk="1" latinLnBrk="0" hangingPunct="1">
            <a:defRPr kern="1200">
              <a:solidFill>
                <a:srgbClr val="ACADAE"/>
              </a:solidFill>
              <a:latin typeface="Arial"/>
            </a:defRPr>
          </a:lvl8pPr>
          <a:lvl9pPr marL="3657600" algn="l" defTabSz="914400" rtl="0" eaLnBrk="1" latinLnBrk="0" hangingPunct="1">
            <a:defRPr kern="1200">
              <a:solidFill>
                <a:srgbClr val="ACADAE"/>
              </a:solidFill>
              <a:latin typeface="Arial"/>
            </a:defRPr>
          </a:lvl9pPr>
        </a:lstStyle>
        <a:p>
          <a:pPr algn="ctr"/>
          <a:endParaRPr lang="nb-NO"/>
        </a:p>
      </xdr:txBody>
    </xdr:sp>
    <xdr:clientData/>
  </xdr:twoCellAnchor>
  <xdr:twoCellAnchor>
    <xdr:from>
      <xdr:col>13</xdr:col>
      <xdr:colOff>746159</xdr:colOff>
      <xdr:row>29</xdr:row>
      <xdr:rowOff>366889</xdr:rowOff>
    </xdr:from>
    <xdr:to>
      <xdr:col>14</xdr:col>
      <xdr:colOff>776247</xdr:colOff>
      <xdr:row>29</xdr:row>
      <xdr:rowOff>510905</xdr:rowOff>
    </xdr:to>
    <xdr:sp macro="" textlink="">
      <xdr:nvSpPr>
        <xdr:cNvPr id="197" name="Rektangel: avrundede hjørner 196">
          <a:extLst>
            <a:ext uri="{FF2B5EF4-FFF2-40B4-BE49-F238E27FC236}">
              <a16:creationId xmlns:a16="http://schemas.microsoft.com/office/drawing/2014/main" id="{2A99E57F-5FF5-6234-5F56-18AF16147D8E}"/>
            </a:ext>
          </a:extLst>
        </xdr:cNvPr>
        <xdr:cNvSpPr/>
      </xdr:nvSpPr>
      <xdr:spPr>
        <a:xfrm>
          <a:off x="11781048" y="18231556"/>
          <a:ext cx="792088" cy="144016"/>
        </a:xfrm>
        <a:prstGeom prst="roundRect">
          <a:avLst/>
        </a:prstGeom>
        <a:solidFill>
          <a:srgbClr val="B4B6B9">
            <a:tint val="50000"/>
            <a:satMod val="300000"/>
          </a:srgbClr>
        </a:solidFill>
        <a:ln w="9525" cap="flat" cmpd="sng" algn="ctr">
          <a:solidFill>
            <a:srgbClr val="B4B6B9">
              <a:shade val="95000"/>
              <a:satMod val="105000"/>
            </a:srgb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/>
            </a:defRPr>
          </a:lvl5pPr>
          <a:lvl6pPr marL="2286000" algn="l" defTabSz="914400" rtl="0" eaLnBrk="1" latinLnBrk="0" hangingPunct="1">
            <a:defRPr kern="1200">
              <a:solidFill>
                <a:srgbClr val="ACADAE"/>
              </a:solidFill>
              <a:latin typeface="Arial"/>
            </a:defRPr>
          </a:lvl6pPr>
          <a:lvl7pPr marL="2743200" algn="l" defTabSz="914400" rtl="0" eaLnBrk="1" latinLnBrk="0" hangingPunct="1">
            <a:defRPr kern="1200">
              <a:solidFill>
                <a:srgbClr val="ACADAE"/>
              </a:solidFill>
              <a:latin typeface="Arial"/>
            </a:defRPr>
          </a:lvl7pPr>
          <a:lvl8pPr marL="3200400" algn="l" defTabSz="914400" rtl="0" eaLnBrk="1" latinLnBrk="0" hangingPunct="1">
            <a:defRPr kern="1200">
              <a:solidFill>
                <a:srgbClr val="ACADAE"/>
              </a:solidFill>
              <a:latin typeface="Arial"/>
            </a:defRPr>
          </a:lvl8pPr>
          <a:lvl9pPr marL="3657600" algn="l" defTabSz="914400" rtl="0" eaLnBrk="1" latinLnBrk="0" hangingPunct="1">
            <a:defRPr kern="1200">
              <a:solidFill>
                <a:srgbClr val="ACADAE"/>
              </a:solidFill>
              <a:latin typeface="Arial"/>
            </a:defRPr>
          </a:lvl9pPr>
        </a:lstStyle>
        <a:p>
          <a:pPr algn="ctr"/>
          <a:endParaRPr lang="nb-NO"/>
        </a:p>
      </xdr:txBody>
    </xdr:sp>
    <xdr:clientData/>
  </xdr:twoCellAnchor>
  <xdr:twoCellAnchor>
    <xdr:from>
      <xdr:col>15</xdr:col>
      <xdr:colOff>1215131</xdr:colOff>
      <xdr:row>29</xdr:row>
      <xdr:rowOff>1886662</xdr:rowOff>
    </xdr:from>
    <xdr:to>
      <xdr:col>15</xdr:col>
      <xdr:colOff>1580796</xdr:colOff>
      <xdr:row>29</xdr:row>
      <xdr:rowOff>2678750</xdr:rowOff>
    </xdr:to>
    <xdr:sp macro="" textlink="">
      <xdr:nvSpPr>
        <xdr:cNvPr id="198" name="Rektangel: klippede hjørner øverst 197">
          <a:extLst>
            <a:ext uri="{FF2B5EF4-FFF2-40B4-BE49-F238E27FC236}">
              <a16:creationId xmlns:a16="http://schemas.microsoft.com/office/drawing/2014/main" id="{A4D7E8BB-A3A0-E4C0-320E-40459A45D988}"/>
            </a:ext>
          </a:extLst>
        </xdr:cNvPr>
        <xdr:cNvSpPr/>
      </xdr:nvSpPr>
      <xdr:spPr>
        <a:xfrm rot="5400000">
          <a:off x="13617253" y="19964540"/>
          <a:ext cx="792088" cy="365665"/>
        </a:xfrm>
        <a:prstGeom prst="snip2SameRect">
          <a:avLst/>
        </a:prstGeom>
        <a:solidFill>
          <a:srgbClr val="AE946F">
            <a:lumMod val="60000"/>
            <a:lumOff val="40000"/>
          </a:srgbClr>
        </a:solidFill>
        <a:ln w="9525" cap="flat" cmpd="sng" algn="ctr">
          <a:solidFill>
            <a:srgbClr val="BCBEC3"/>
          </a:solidFill>
          <a:prstDash val="solid"/>
        </a:ln>
        <a:effectLst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/>
            </a:defRPr>
          </a:lvl5pPr>
          <a:lvl6pPr marL="2286000" algn="l" defTabSz="914400" rtl="0" eaLnBrk="1" latinLnBrk="0" hangingPunct="1">
            <a:defRPr kern="1200">
              <a:solidFill>
                <a:srgbClr val="ACADAE"/>
              </a:solidFill>
              <a:latin typeface="Arial"/>
            </a:defRPr>
          </a:lvl6pPr>
          <a:lvl7pPr marL="2743200" algn="l" defTabSz="914400" rtl="0" eaLnBrk="1" latinLnBrk="0" hangingPunct="1">
            <a:defRPr kern="1200">
              <a:solidFill>
                <a:srgbClr val="ACADAE"/>
              </a:solidFill>
              <a:latin typeface="Arial"/>
            </a:defRPr>
          </a:lvl7pPr>
          <a:lvl8pPr marL="3200400" algn="l" defTabSz="914400" rtl="0" eaLnBrk="1" latinLnBrk="0" hangingPunct="1">
            <a:defRPr kern="1200">
              <a:solidFill>
                <a:srgbClr val="ACADAE"/>
              </a:solidFill>
              <a:latin typeface="Arial"/>
            </a:defRPr>
          </a:lvl8pPr>
          <a:lvl9pPr marL="3657600" algn="l" defTabSz="914400" rtl="0" eaLnBrk="1" latinLnBrk="0" hangingPunct="1">
            <a:defRPr kern="1200">
              <a:solidFill>
                <a:srgbClr val="ACADAE"/>
              </a:solidFill>
              <a:latin typeface="Arial"/>
            </a:defRPr>
          </a:lvl9pPr>
        </a:lstStyle>
        <a:p>
          <a:pPr algn="ctr"/>
          <a:endParaRPr lang="nb-NO"/>
        </a:p>
      </xdr:txBody>
    </xdr:sp>
    <xdr:clientData/>
  </xdr:twoCellAnchor>
  <xdr:twoCellAnchor>
    <xdr:from>
      <xdr:col>13</xdr:col>
      <xdr:colOff>171113</xdr:colOff>
      <xdr:row>30</xdr:row>
      <xdr:rowOff>502592</xdr:rowOff>
    </xdr:from>
    <xdr:to>
      <xdr:col>15</xdr:col>
      <xdr:colOff>529259</xdr:colOff>
      <xdr:row>30</xdr:row>
      <xdr:rowOff>620318</xdr:rowOff>
    </xdr:to>
    <xdr:sp macro="" textlink="">
      <xdr:nvSpPr>
        <xdr:cNvPr id="199" name="Rektangel 198">
          <a:extLst>
            <a:ext uri="{FF2B5EF4-FFF2-40B4-BE49-F238E27FC236}">
              <a16:creationId xmlns:a16="http://schemas.microsoft.com/office/drawing/2014/main" id="{F5DC162C-5587-9D15-53CC-94F4C5730FA7}"/>
            </a:ext>
          </a:extLst>
        </xdr:cNvPr>
        <xdr:cNvSpPr/>
      </xdr:nvSpPr>
      <xdr:spPr>
        <a:xfrm flipV="1">
          <a:off x="11206002" y="23560148"/>
          <a:ext cx="1938590" cy="117726"/>
        </a:xfrm>
        <a:prstGeom prst="rect">
          <a:avLst/>
        </a:prstGeom>
        <a:solidFill>
          <a:srgbClr val="B4B6B9">
            <a:tint val="50000"/>
            <a:satMod val="300000"/>
          </a:srgbClr>
        </a:solidFill>
        <a:ln w="9525" cap="flat" cmpd="sng" algn="ctr">
          <a:noFill/>
          <a:prstDash val="solid"/>
        </a:ln>
        <a:effectLst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/>
            </a:defRPr>
          </a:lvl5pPr>
          <a:lvl6pPr marL="2286000" algn="l" defTabSz="914400" rtl="0" eaLnBrk="1" latinLnBrk="0" hangingPunct="1">
            <a:defRPr kern="1200">
              <a:solidFill>
                <a:srgbClr val="ACADAE"/>
              </a:solidFill>
              <a:latin typeface="Arial"/>
            </a:defRPr>
          </a:lvl6pPr>
          <a:lvl7pPr marL="2743200" algn="l" defTabSz="914400" rtl="0" eaLnBrk="1" latinLnBrk="0" hangingPunct="1">
            <a:defRPr kern="1200">
              <a:solidFill>
                <a:srgbClr val="ACADAE"/>
              </a:solidFill>
              <a:latin typeface="Arial"/>
            </a:defRPr>
          </a:lvl7pPr>
          <a:lvl8pPr marL="3200400" algn="l" defTabSz="914400" rtl="0" eaLnBrk="1" latinLnBrk="0" hangingPunct="1">
            <a:defRPr kern="1200">
              <a:solidFill>
                <a:srgbClr val="ACADAE"/>
              </a:solidFill>
              <a:latin typeface="Arial"/>
            </a:defRPr>
          </a:lvl8pPr>
          <a:lvl9pPr marL="3657600" algn="l" defTabSz="914400" rtl="0" eaLnBrk="1" latinLnBrk="0" hangingPunct="1">
            <a:defRPr kern="1200">
              <a:solidFill>
                <a:srgbClr val="ACADAE"/>
              </a:solidFill>
              <a:latin typeface="Arial"/>
            </a:defRPr>
          </a:lvl9pPr>
        </a:lstStyle>
        <a:p>
          <a:pPr algn="ctr"/>
          <a:endParaRPr lang="nb-NO"/>
        </a:p>
      </xdr:txBody>
    </xdr:sp>
    <xdr:clientData/>
  </xdr:twoCellAnchor>
  <xdr:twoCellAnchor>
    <xdr:from>
      <xdr:col>13</xdr:col>
      <xdr:colOff>386119</xdr:colOff>
      <xdr:row>29</xdr:row>
      <xdr:rowOff>4543353</xdr:rowOff>
    </xdr:from>
    <xdr:to>
      <xdr:col>15</xdr:col>
      <xdr:colOff>317843</xdr:colOff>
      <xdr:row>29</xdr:row>
      <xdr:rowOff>4543353</xdr:rowOff>
    </xdr:to>
    <xdr:cxnSp macro="">
      <xdr:nvCxnSpPr>
        <xdr:cNvPr id="200" name="Rett linje 199">
          <a:extLst>
            <a:ext uri="{FF2B5EF4-FFF2-40B4-BE49-F238E27FC236}">
              <a16:creationId xmlns:a16="http://schemas.microsoft.com/office/drawing/2014/main" id="{8E6B39DB-BF9F-F7E3-9BFD-EE494593D4C4}"/>
            </a:ext>
          </a:extLst>
        </xdr:cNvPr>
        <xdr:cNvCxnSpPr>
          <a:cxnSpLocks/>
        </xdr:cNvCxnSpPr>
      </xdr:nvCxnSpPr>
      <xdr:spPr>
        <a:xfrm>
          <a:off x="11421008" y="22408020"/>
          <a:ext cx="1512168" cy="0"/>
        </a:xfrm>
        <a:prstGeom prst="line">
          <a:avLst/>
        </a:prstGeom>
        <a:noFill/>
        <a:ln w="25400" cap="flat" cmpd="sng" algn="ctr">
          <a:solidFill>
            <a:srgbClr val="DE5C51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278319</xdr:colOff>
      <xdr:row>29</xdr:row>
      <xdr:rowOff>5191425</xdr:rowOff>
    </xdr:from>
    <xdr:to>
      <xdr:col>15</xdr:col>
      <xdr:colOff>461859</xdr:colOff>
      <xdr:row>29</xdr:row>
      <xdr:rowOff>5191425</xdr:rowOff>
    </xdr:to>
    <xdr:cxnSp macro="">
      <xdr:nvCxnSpPr>
        <xdr:cNvPr id="201" name="Rett linje 200">
          <a:extLst>
            <a:ext uri="{FF2B5EF4-FFF2-40B4-BE49-F238E27FC236}">
              <a16:creationId xmlns:a16="http://schemas.microsoft.com/office/drawing/2014/main" id="{1E262126-5BC2-1DF1-304B-D16BB2320784}"/>
            </a:ext>
          </a:extLst>
        </xdr:cNvPr>
        <xdr:cNvCxnSpPr>
          <a:cxnSpLocks/>
        </xdr:cNvCxnSpPr>
      </xdr:nvCxnSpPr>
      <xdr:spPr>
        <a:xfrm>
          <a:off x="11313208" y="23056092"/>
          <a:ext cx="1763984" cy="0"/>
        </a:xfrm>
        <a:prstGeom prst="line">
          <a:avLst/>
        </a:prstGeom>
        <a:noFill/>
        <a:ln w="25400" cap="flat" cmpd="sng" algn="ctr">
          <a:solidFill>
            <a:srgbClr val="DE5C51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606342</xdr:colOff>
      <xdr:row>29</xdr:row>
      <xdr:rowOff>4543353</xdr:rowOff>
    </xdr:from>
    <xdr:to>
      <xdr:col>14</xdr:col>
      <xdr:colOff>139777</xdr:colOff>
      <xdr:row>29</xdr:row>
      <xdr:rowOff>5191424</xdr:rowOff>
    </xdr:to>
    <xdr:cxnSp macro="">
      <xdr:nvCxnSpPr>
        <xdr:cNvPr id="202" name="Rett linje 201">
          <a:extLst>
            <a:ext uri="{FF2B5EF4-FFF2-40B4-BE49-F238E27FC236}">
              <a16:creationId xmlns:a16="http://schemas.microsoft.com/office/drawing/2014/main" id="{0268A599-435E-0C08-1545-DAC8E624DFA9}"/>
            </a:ext>
          </a:extLst>
        </xdr:cNvPr>
        <xdr:cNvCxnSpPr>
          <a:cxnSpLocks/>
        </xdr:cNvCxnSpPr>
      </xdr:nvCxnSpPr>
      <xdr:spPr>
        <a:xfrm flipV="1">
          <a:off x="11641231" y="22408020"/>
          <a:ext cx="295435" cy="648071"/>
        </a:xfrm>
        <a:prstGeom prst="line">
          <a:avLst/>
        </a:prstGeom>
        <a:noFill/>
        <a:ln w="25400" cap="flat" cmpd="sng" algn="ctr">
          <a:solidFill>
            <a:srgbClr val="DE5C51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639235</xdr:colOff>
      <xdr:row>29</xdr:row>
      <xdr:rowOff>4543353</xdr:rowOff>
    </xdr:from>
    <xdr:to>
      <xdr:col>15</xdr:col>
      <xdr:colOff>94814</xdr:colOff>
      <xdr:row>29</xdr:row>
      <xdr:rowOff>5183041</xdr:rowOff>
    </xdr:to>
    <xdr:cxnSp macro="">
      <xdr:nvCxnSpPr>
        <xdr:cNvPr id="203" name="Rett linje 202">
          <a:extLst>
            <a:ext uri="{FF2B5EF4-FFF2-40B4-BE49-F238E27FC236}">
              <a16:creationId xmlns:a16="http://schemas.microsoft.com/office/drawing/2014/main" id="{A8BA3021-EB93-9144-F53E-F656BCBA1841}"/>
            </a:ext>
          </a:extLst>
        </xdr:cNvPr>
        <xdr:cNvCxnSpPr>
          <a:cxnSpLocks/>
        </xdr:cNvCxnSpPr>
      </xdr:nvCxnSpPr>
      <xdr:spPr>
        <a:xfrm flipH="1" flipV="1">
          <a:off x="12436124" y="22408020"/>
          <a:ext cx="274023" cy="639688"/>
        </a:xfrm>
        <a:prstGeom prst="line">
          <a:avLst/>
        </a:prstGeom>
        <a:noFill/>
        <a:ln w="25400" cap="flat" cmpd="sng" algn="ctr">
          <a:solidFill>
            <a:srgbClr val="DE5C51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434926</xdr:colOff>
      <xdr:row>29</xdr:row>
      <xdr:rowOff>3947029</xdr:rowOff>
    </xdr:from>
    <xdr:to>
      <xdr:col>15</xdr:col>
      <xdr:colOff>276534</xdr:colOff>
      <xdr:row>29</xdr:row>
      <xdr:rowOff>3947029</xdr:rowOff>
    </xdr:to>
    <xdr:cxnSp macro="">
      <xdr:nvCxnSpPr>
        <xdr:cNvPr id="204" name="Rett linje 203">
          <a:extLst>
            <a:ext uri="{FF2B5EF4-FFF2-40B4-BE49-F238E27FC236}">
              <a16:creationId xmlns:a16="http://schemas.microsoft.com/office/drawing/2014/main" id="{58C895EC-925B-6954-AA5D-B88168983177}"/>
            </a:ext>
          </a:extLst>
        </xdr:cNvPr>
        <xdr:cNvCxnSpPr>
          <a:cxnSpLocks/>
        </xdr:cNvCxnSpPr>
      </xdr:nvCxnSpPr>
      <xdr:spPr>
        <a:xfrm>
          <a:off x="11469815" y="21811696"/>
          <a:ext cx="1422052" cy="0"/>
        </a:xfrm>
        <a:prstGeom prst="line">
          <a:avLst/>
        </a:prstGeom>
        <a:noFill/>
        <a:ln w="12700" cap="flat" cmpd="sng" algn="ctr">
          <a:solidFill>
            <a:srgbClr val="92D05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530135</xdr:colOff>
      <xdr:row>29</xdr:row>
      <xdr:rowOff>3391225</xdr:rowOff>
    </xdr:from>
    <xdr:to>
      <xdr:col>15</xdr:col>
      <xdr:colOff>173827</xdr:colOff>
      <xdr:row>29</xdr:row>
      <xdr:rowOff>3391225</xdr:rowOff>
    </xdr:to>
    <xdr:cxnSp macro="">
      <xdr:nvCxnSpPr>
        <xdr:cNvPr id="205" name="Rett linje 204">
          <a:extLst>
            <a:ext uri="{FF2B5EF4-FFF2-40B4-BE49-F238E27FC236}">
              <a16:creationId xmlns:a16="http://schemas.microsoft.com/office/drawing/2014/main" id="{50E350E0-789C-D1C8-03EC-6557BAA7AF4A}"/>
            </a:ext>
          </a:extLst>
        </xdr:cNvPr>
        <xdr:cNvCxnSpPr>
          <a:cxnSpLocks/>
        </xdr:cNvCxnSpPr>
      </xdr:nvCxnSpPr>
      <xdr:spPr>
        <a:xfrm>
          <a:off x="11565024" y="21255892"/>
          <a:ext cx="1224136" cy="0"/>
        </a:xfrm>
        <a:prstGeom prst="line">
          <a:avLst/>
        </a:prstGeom>
        <a:noFill/>
        <a:ln w="12700" cap="flat" cmpd="sng" algn="ctr">
          <a:solidFill>
            <a:srgbClr val="92D05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560224</xdr:colOff>
      <xdr:row>29</xdr:row>
      <xdr:rowOff>2491124</xdr:rowOff>
    </xdr:from>
    <xdr:to>
      <xdr:col>14</xdr:col>
      <xdr:colOff>770623</xdr:colOff>
      <xdr:row>29</xdr:row>
      <xdr:rowOff>2671144</xdr:rowOff>
    </xdr:to>
    <xdr:sp macro="" textlink="">
      <xdr:nvSpPr>
        <xdr:cNvPr id="206" name="Likebent trekant 205">
          <a:extLst>
            <a:ext uri="{FF2B5EF4-FFF2-40B4-BE49-F238E27FC236}">
              <a16:creationId xmlns:a16="http://schemas.microsoft.com/office/drawing/2014/main" id="{8260EC75-17A0-D5D6-F532-BBC5CC7E4C10}"/>
            </a:ext>
          </a:extLst>
        </xdr:cNvPr>
        <xdr:cNvSpPr/>
      </xdr:nvSpPr>
      <xdr:spPr>
        <a:xfrm rot="10800000">
          <a:off x="12357113" y="20355791"/>
          <a:ext cx="210399" cy="180020"/>
        </a:xfrm>
        <a:prstGeom prst="triangle">
          <a:avLst/>
        </a:prstGeom>
        <a:solidFill>
          <a:srgbClr val="00B0F0"/>
        </a:solidFill>
        <a:ln w="9525" cap="flat" cmpd="sng" algn="ctr">
          <a:solidFill>
            <a:srgbClr val="00B6E3">
              <a:shade val="95000"/>
              <a:satMod val="105000"/>
            </a:srgb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5pPr>
          <a:lvl6pPr marL="22860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6pPr>
          <a:lvl7pPr marL="27432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7pPr>
          <a:lvl8pPr marL="32004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8pPr>
          <a:lvl9pPr marL="36576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9pPr>
        </a:lstStyle>
        <a:p>
          <a:pPr algn="ctr"/>
          <a:endParaRPr lang="nb-NO"/>
        </a:p>
      </xdr:txBody>
    </xdr:sp>
    <xdr:clientData/>
  </xdr:twoCellAnchor>
  <xdr:twoCellAnchor>
    <xdr:from>
      <xdr:col>14</xdr:col>
      <xdr:colOff>560223</xdr:colOff>
      <xdr:row>29</xdr:row>
      <xdr:rowOff>2578877</xdr:rowOff>
    </xdr:from>
    <xdr:to>
      <xdr:col>14</xdr:col>
      <xdr:colOff>776247</xdr:colOff>
      <xdr:row>29</xdr:row>
      <xdr:rowOff>2794901</xdr:rowOff>
    </xdr:to>
    <xdr:sp macro="" textlink="">
      <xdr:nvSpPr>
        <xdr:cNvPr id="207" name="Ellipse 206">
          <a:extLst>
            <a:ext uri="{FF2B5EF4-FFF2-40B4-BE49-F238E27FC236}">
              <a16:creationId xmlns:a16="http://schemas.microsoft.com/office/drawing/2014/main" id="{B7428E8D-E7E9-0D96-4FA3-65C984DC60FD}"/>
            </a:ext>
          </a:extLst>
        </xdr:cNvPr>
        <xdr:cNvSpPr/>
      </xdr:nvSpPr>
      <xdr:spPr>
        <a:xfrm>
          <a:off x="12357112" y="20443544"/>
          <a:ext cx="216024" cy="216024"/>
        </a:xfrm>
        <a:prstGeom prst="ellipse">
          <a:avLst/>
        </a:prstGeom>
        <a:solidFill>
          <a:srgbClr val="00B0F0"/>
        </a:solidFill>
        <a:ln w="9525" cap="flat" cmpd="sng" algn="ctr">
          <a:solidFill>
            <a:srgbClr val="00B6E3">
              <a:shade val="95000"/>
              <a:satMod val="105000"/>
            </a:srgb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5pPr>
          <a:lvl6pPr marL="22860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6pPr>
          <a:lvl7pPr marL="27432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7pPr>
          <a:lvl8pPr marL="32004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8pPr>
          <a:lvl9pPr marL="36576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9pPr>
        </a:lstStyle>
        <a:p>
          <a:pPr algn="ctr"/>
          <a:endParaRPr lang="nb-NO"/>
        </a:p>
      </xdr:txBody>
    </xdr:sp>
    <xdr:clientData/>
  </xdr:twoCellAnchor>
  <xdr:twoCellAnchor>
    <xdr:from>
      <xdr:col>15</xdr:col>
      <xdr:colOff>1760986</xdr:colOff>
      <xdr:row>29</xdr:row>
      <xdr:rowOff>3117587</xdr:rowOff>
    </xdr:from>
    <xdr:to>
      <xdr:col>15</xdr:col>
      <xdr:colOff>2481066</xdr:colOff>
      <xdr:row>29</xdr:row>
      <xdr:rowOff>4307094</xdr:rowOff>
    </xdr:to>
    <xdr:sp macro="" textlink="">
      <xdr:nvSpPr>
        <xdr:cNvPr id="208" name="Rektangel 207">
          <a:extLst>
            <a:ext uri="{FF2B5EF4-FFF2-40B4-BE49-F238E27FC236}">
              <a16:creationId xmlns:a16="http://schemas.microsoft.com/office/drawing/2014/main" id="{8D75B876-5AD7-C3E0-06BA-B7EF37D3B79C}"/>
            </a:ext>
          </a:extLst>
        </xdr:cNvPr>
        <xdr:cNvSpPr/>
      </xdr:nvSpPr>
      <xdr:spPr>
        <a:xfrm>
          <a:off x="14376319" y="20982254"/>
          <a:ext cx="720080" cy="1189507"/>
        </a:xfrm>
        <a:prstGeom prst="rect">
          <a:avLst/>
        </a:prstGeom>
        <a:solidFill>
          <a:srgbClr val="AE946F">
            <a:lumMod val="40000"/>
            <a:lumOff val="60000"/>
          </a:srgbClr>
        </a:solidFill>
        <a:ln w="9525" cap="flat" cmpd="sng" algn="ctr">
          <a:solidFill>
            <a:srgbClr val="BCBEC3"/>
          </a:solidFill>
          <a:prstDash val="solid"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5pPr>
          <a:lvl6pPr marL="22860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6pPr>
          <a:lvl7pPr marL="27432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7pPr>
          <a:lvl8pPr marL="32004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8pPr>
          <a:lvl9pPr marL="36576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9pPr>
        </a:lstStyle>
        <a:p>
          <a:pPr algn="ctr"/>
          <a:endParaRPr lang="nb-NO"/>
        </a:p>
      </xdr:txBody>
    </xdr:sp>
    <xdr:clientData/>
  </xdr:twoCellAnchor>
  <xdr:twoCellAnchor>
    <xdr:from>
      <xdr:col>14</xdr:col>
      <xdr:colOff>668235</xdr:colOff>
      <xdr:row>29</xdr:row>
      <xdr:rowOff>1766251</xdr:rowOff>
    </xdr:from>
    <xdr:to>
      <xdr:col>15</xdr:col>
      <xdr:colOff>65815</xdr:colOff>
      <xdr:row>29</xdr:row>
      <xdr:rowOff>1853114</xdr:rowOff>
    </xdr:to>
    <xdr:sp macro="" textlink="">
      <xdr:nvSpPr>
        <xdr:cNvPr id="209" name="Rektangel: avrundede hjørner øverst 208">
          <a:extLst>
            <a:ext uri="{FF2B5EF4-FFF2-40B4-BE49-F238E27FC236}">
              <a16:creationId xmlns:a16="http://schemas.microsoft.com/office/drawing/2014/main" id="{B040DD80-54EE-05CF-F6DF-4A33FF2535DD}"/>
            </a:ext>
          </a:extLst>
        </xdr:cNvPr>
        <xdr:cNvSpPr/>
      </xdr:nvSpPr>
      <xdr:spPr>
        <a:xfrm>
          <a:off x="12465124" y="19630918"/>
          <a:ext cx="216024" cy="86863"/>
        </a:xfrm>
        <a:prstGeom prst="round2SameRect">
          <a:avLst/>
        </a:prstGeom>
        <a:solidFill>
          <a:srgbClr val="000000"/>
        </a:solidFill>
        <a:ln w="9525" cap="flat" cmpd="sng" algn="ctr">
          <a:noFill/>
          <a:prstDash val="solid"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5pPr>
          <a:lvl6pPr marL="22860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6pPr>
          <a:lvl7pPr marL="27432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7pPr>
          <a:lvl8pPr marL="32004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8pPr>
          <a:lvl9pPr marL="36576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9pPr>
        </a:lstStyle>
        <a:p>
          <a:pPr algn="ctr"/>
          <a:endParaRPr lang="nb-NO"/>
        </a:p>
      </xdr:txBody>
    </xdr:sp>
    <xdr:clientData/>
  </xdr:twoCellAnchor>
  <xdr:twoCellAnchor>
    <xdr:from>
      <xdr:col>14</xdr:col>
      <xdr:colOff>668235</xdr:colOff>
      <xdr:row>29</xdr:row>
      <xdr:rowOff>2179892</xdr:rowOff>
    </xdr:from>
    <xdr:to>
      <xdr:col>15</xdr:col>
      <xdr:colOff>65815</xdr:colOff>
      <xdr:row>29</xdr:row>
      <xdr:rowOff>2266755</xdr:rowOff>
    </xdr:to>
    <xdr:sp macro="" textlink="">
      <xdr:nvSpPr>
        <xdr:cNvPr id="210" name="Rektangel: avrundede hjørner øverst 209">
          <a:extLst>
            <a:ext uri="{FF2B5EF4-FFF2-40B4-BE49-F238E27FC236}">
              <a16:creationId xmlns:a16="http://schemas.microsoft.com/office/drawing/2014/main" id="{B68076FA-AD58-757F-60B1-05E1111FC9FF}"/>
            </a:ext>
          </a:extLst>
        </xdr:cNvPr>
        <xdr:cNvSpPr/>
      </xdr:nvSpPr>
      <xdr:spPr>
        <a:xfrm>
          <a:off x="12465124" y="20044559"/>
          <a:ext cx="216024" cy="86863"/>
        </a:xfrm>
        <a:prstGeom prst="round2SameRect">
          <a:avLst/>
        </a:prstGeom>
        <a:solidFill>
          <a:srgbClr val="000000"/>
        </a:solidFill>
        <a:ln w="9525" cap="flat" cmpd="sng" algn="ctr">
          <a:noFill/>
          <a:prstDash val="solid"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5pPr>
          <a:lvl6pPr marL="22860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6pPr>
          <a:lvl7pPr marL="27432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7pPr>
          <a:lvl8pPr marL="32004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8pPr>
          <a:lvl9pPr marL="36576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9pPr>
        </a:lstStyle>
        <a:p>
          <a:pPr algn="ctr"/>
          <a:endParaRPr lang="nb-NO"/>
        </a:p>
      </xdr:txBody>
    </xdr:sp>
    <xdr:clientData/>
  </xdr:twoCellAnchor>
  <xdr:twoCellAnchor>
    <xdr:from>
      <xdr:col>14</xdr:col>
      <xdr:colOff>55189</xdr:colOff>
      <xdr:row>29</xdr:row>
      <xdr:rowOff>1773678</xdr:rowOff>
    </xdr:from>
    <xdr:to>
      <xdr:col>14</xdr:col>
      <xdr:colOff>122344</xdr:colOff>
      <xdr:row>29</xdr:row>
      <xdr:rowOff>1845685</xdr:rowOff>
    </xdr:to>
    <xdr:sp macro="" textlink="">
      <xdr:nvSpPr>
        <xdr:cNvPr id="211" name="Likebent trekant 210">
          <a:extLst>
            <a:ext uri="{FF2B5EF4-FFF2-40B4-BE49-F238E27FC236}">
              <a16:creationId xmlns:a16="http://schemas.microsoft.com/office/drawing/2014/main" id="{4B09AA4D-6912-5558-C507-FA8210F02513}"/>
            </a:ext>
          </a:extLst>
        </xdr:cNvPr>
        <xdr:cNvSpPr/>
      </xdr:nvSpPr>
      <xdr:spPr>
        <a:xfrm rot="16200000">
          <a:off x="11849652" y="19640771"/>
          <a:ext cx="72007" cy="67155"/>
        </a:xfrm>
        <a:prstGeom prst="triangle">
          <a:avLst>
            <a:gd name="adj" fmla="val 47959"/>
          </a:avLst>
        </a:prstGeom>
        <a:solidFill>
          <a:srgbClr val="FF0000"/>
        </a:solidFill>
        <a:ln w="9525" cap="flat" cmpd="sng" algn="ctr">
          <a:noFill/>
          <a:prstDash val="solid"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5pPr>
          <a:lvl6pPr marL="22860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6pPr>
          <a:lvl7pPr marL="27432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7pPr>
          <a:lvl8pPr marL="32004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8pPr>
          <a:lvl9pPr marL="36576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9pPr>
        </a:lstStyle>
        <a:p>
          <a:pPr algn="ctr"/>
          <a:endParaRPr lang="nb-NO"/>
        </a:p>
      </xdr:txBody>
    </xdr:sp>
    <xdr:clientData/>
  </xdr:twoCellAnchor>
  <xdr:twoCellAnchor>
    <xdr:from>
      <xdr:col>14</xdr:col>
      <xdr:colOff>55188</xdr:colOff>
      <xdr:row>29</xdr:row>
      <xdr:rowOff>2187319</xdr:rowOff>
    </xdr:from>
    <xdr:to>
      <xdr:col>14</xdr:col>
      <xdr:colOff>122343</xdr:colOff>
      <xdr:row>29</xdr:row>
      <xdr:rowOff>2259326</xdr:rowOff>
    </xdr:to>
    <xdr:sp macro="" textlink="">
      <xdr:nvSpPr>
        <xdr:cNvPr id="212" name="Likebent trekant 211">
          <a:extLst>
            <a:ext uri="{FF2B5EF4-FFF2-40B4-BE49-F238E27FC236}">
              <a16:creationId xmlns:a16="http://schemas.microsoft.com/office/drawing/2014/main" id="{4FEF2EBD-9FDE-A0C7-962D-FA9E03C04A50}"/>
            </a:ext>
          </a:extLst>
        </xdr:cNvPr>
        <xdr:cNvSpPr/>
      </xdr:nvSpPr>
      <xdr:spPr>
        <a:xfrm rot="16200000">
          <a:off x="11849651" y="20054412"/>
          <a:ext cx="72007" cy="67155"/>
        </a:xfrm>
        <a:prstGeom prst="triangle">
          <a:avLst>
            <a:gd name="adj" fmla="val 47959"/>
          </a:avLst>
        </a:prstGeom>
        <a:solidFill>
          <a:srgbClr val="FF0000"/>
        </a:solidFill>
        <a:ln w="9525" cap="flat" cmpd="sng" algn="ctr">
          <a:noFill/>
          <a:prstDash val="solid"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5pPr>
          <a:lvl6pPr marL="22860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6pPr>
          <a:lvl7pPr marL="27432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7pPr>
          <a:lvl8pPr marL="32004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8pPr>
          <a:lvl9pPr marL="36576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9pPr>
        </a:lstStyle>
        <a:p>
          <a:pPr algn="ctr"/>
          <a:endParaRPr lang="nb-NO"/>
        </a:p>
      </xdr:txBody>
    </xdr:sp>
    <xdr:clientData/>
  </xdr:twoCellAnchor>
  <xdr:twoCellAnchor>
    <xdr:from>
      <xdr:col>15</xdr:col>
      <xdr:colOff>389851</xdr:colOff>
      <xdr:row>29</xdr:row>
      <xdr:rowOff>1971077</xdr:rowOff>
    </xdr:from>
    <xdr:to>
      <xdr:col>15</xdr:col>
      <xdr:colOff>461859</xdr:colOff>
      <xdr:row>29</xdr:row>
      <xdr:rowOff>2115093</xdr:rowOff>
    </xdr:to>
    <xdr:sp macro="" textlink="">
      <xdr:nvSpPr>
        <xdr:cNvPr id="213" name="Rektangel: avrundede hjørner 212">
          <a:extLst>
            <a:ext uri="{FF2B5EF4-FFF2-40B4-BE49-F238E27FC236}">
              <a16:creationId xmlns:a16="http://schemas.microsoft.com/office/drawing/2014/main" id="{78B500CA-47CE-715A-AA19-191EF4D11E24}"/>
            </a:ext>
          </a:extLst>
        </xdr:cNvPr>
        <xdr:cNvSpPr/>
      </xdr:nvSpPr>
      <xdr:spPr>
        <a:xfrm>
          <a:off x="13005184" y="19835744"/>
          <a:ext cx="72008" cy="144016"/>
        </a:xfrm>
        <a:prstGeom prst="roundRect">
          <a:avLst/>
        </a:prstGeom>
        <a:solidFill>
          <a:srgbClr val="FFFF00"/>
        </a:solidFill>
        <a:ln w="9525" cap="flat" cmpd="sng" algn="ctr">
          <a:solidFill>
            <a:srgbClr val="BCBEC3"/>
          </a:solidFill>
          <a:prstDash val="solid"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5pPr>
          <a:lvl6pPr marL="22860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6pPr>
          <a:lvl7pPr marL="27432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7pPr>
          <a:lvl8pPr marL="32004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8pPr>
          <a:lvl9pPr marL="36576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9pPr>
        </a:lstStyle>
        <a:p>
          <a:pPr algn="ctr"/>
          <a:endParaRPr lang="nb-NO"/>
        </a:p>
      </xdr:txBody>
    </xdr:sp>
    <xdr:clientData/>
  </xdr:twoCellAnchor>
  <xdr:twoCellAnchor>
    <xdr:from>
      <xdr:col>15</xdr:col>
      <xdr:colOff>993828</xdr:colOff>
      <xdr:row>29</xdr:row>
      <xdr:rowOff>3234684</xdr:rowOff>
    </xdr:from>
    <xdr:to>
      <xdr:col>15</xdr:col>
      <xdr:colOff>1065836</xdr:colOff>
      <xdr:row>29</xdr:row>
      <xdr:rowOff>3378700</xdr:rowOff>
    </xdr:to>
    <xdr:sp macro="" textlink="">
      <xdr:nvSpPr>
        <xdr:cNvPr id="214" name="Rektangel: avrundede hjørner 213">
          <a:extLst>
            <a:ext uri="{FF2B5EF4-FFF2-40B4-BE49-F238E27FC236}">
              <a16:creationId xmlns:a16="http://schemas.microsoft.com/office/drawing/2014/main" id="{27C1D451-43F8-2B2C-C1D6-3271F2BB1912}"/>
            </a:ext>
          </a:extLst>
        </xdr:cNvPr>
        <xdr:cNvSpPr/>
      </xdr:nvSpPr>
      <xdr:spPr>
        <a:xfrm>
          <a:off x="13609161" y="21099351"/>
          <a:ext cx="72008" cy="144016"/>
        </a:xfrm>
        <a:prstGeom prst="roundRect">
          <a:avLst/>
        </a:prstGeom>
        <a:solidFill>
          <a:srgbClr val="FFFF00"/>
        </a:solidFill>
        <a:ln w="9525" cap="flat" cmpd="sng" algn="ctr">
          <a:solidFill>
            <a:srgbClr val="BCBEC3"/>
          </a:solidFill>
          <a:prstDash val="solid"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5pPr>
          <a:lvl6pPr marL="22860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6pPr>
          <a:lvl7pPr marL="27432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7pPr>
          <a:lvl8pPr marL="32004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8pPr>
          <a:lvl9pPr marL="36576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9pPr>
        </a:lstStyle>
        <a:p>
          <a:pPr algn="ctr"/>
          <a:endParaRPr lang="nb-NO"/>
        </a:p>
      </xdr:txBody>
    </xdr:sp>
    <xdr:clientData/>
  </xdr:twoCellAnchor>
  <xdr:twoCellAnchor editAs="oneCell">
    <xdr:from>
      <xdr:col>15</xdr:col>
      <xdr:colOff>184923</xdr:colOff>
      <xdr:row>29</xdr:row>
      <xdr:rowOff>2513219</xdr:rowOff>
    </xdr:from>
    <xdr:to>
      <xdr:col>15</xdr:col>
      <xdr:colOff>346221</xdr:colOff>
      <xdr:row>29</xdr:row>
      <xdr:rowOff>2698540</xdr:rowOff>
    </xdr:to>
    <xdr:pic>
      <xdr:nvPicPr>
        <xdr:cNvPr id="215" name="Bilde 214">
          <a:extLst>
            <a:ext uri="{FF2B5EF4-FFF2-40B4-BE49-F238E27FC236}">
              <a16:creationId xmlns:a16="http://schemas.microsoft.com/office/drawing/2014/main" id="{5A437BF3-E111-452A-2879-087B2D42F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7625241">
          <a:off x="12788244" y="20389898"/>
          <a:ext cx="185321" cy="161298"/>
        </a:xfrm>
        <a:prstGeom prst="rect">
          <a:avLst/>
        </a:prstGeom>
      </xdr:spPr>
    </xdr:pic>
    <xdr:clientData/>
  </xdr:twoCellAnchor>
  <xdr:twoCellAnchor editAs="oneCell">
    <xdr:from>
      <xdr:col>12</xdr:col>
      <xdr:colOff>584043</xdr:colOff>
      <xdr:row>29</xdr:row>
      <xdr:rowOff>4108508</xdr:rowOff>
    </xdr:from>
    <xdr:to>
      <xdr:col>12</xdr:col>
      <xdr:colOff>745341</xdr:colOff>
      <xdr:row>29</xdr:row>
      <xdr:rowOff>4293829</xdr:rowOff>
    </xdr:to>
    <xdr:pic>
      <xdr:nvPicPr>
        <xdr:cNvPr id="216" name="Bilde 215">
          <a:extLst>
            <a:ext uri="{FF2B5EF4-FFF2-40B4-BE49-F238E27FC236}">
              <a16:creationId xmlns:a16="http://schemas.microsoft.com/office/drawing/2014/main" id="{CE697225-89D8-2CC0-18B7-F77D2A8DA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10844920" y="21985187"/>
          <a:ext cx="185321" cy="161298"/>
        </a:xfrm>
        <a:prstGeom prst="rect">
          <a:avLst/>
        </a:prstGeom>
        <a:effectLst/>
      </xdr:spPr>
    </xdr:pic>
    <xdr:clientData/>
  </xdr:twoCellAnchor>
  <xdr:twoCellAnchor>
    <xdr:from>
      <xdr:col>14</xdr:col>
      <xdr:colOff>639235</xdr:colOff>
      <xdr:row>29</xdr:row>
      <xdr:rowOff>798937</xdr:rowOff>
    </xdr:from>
    <xdr:to>
      <xdr:col>15</xdr:col>
      <xdr:colOff>31191</xdr:colOff>
      <xdr:row>29</xdr:row>
      <xdr:rowOff>963212</xdr:rowOff>
    </xdr:to>
    <xdr:sp macro="" textlink="">
      <xdr:nvSpPr>
        <xdr:cNvPr id="217" name="Rektangel: avrundede hjørner 216">
          <a:extLst>
            <a:ext uri="{FF2B5EF4-FFF2-40B4-BE49-F238E27FC236}">
              <a16:creationId xmlns:a16="http://schemas.microsoft.com/office/drawing/2014/main" id="{4D7ADA55-822B-100E-F4E7-9740DBA56F0E}"/>
            </a:ext>
          </a:extLst>
        </xdr:cNvPr>
        <xdr:cNvSpPr/>
      </xdr:nvSpPr>
      <xdr:spPr>
        <a:xfrm>
          <a:off x="12436124" y="18663604"/>
          <a:ext cx="210400" cy="164275"/>
        </a:xfrm>
        <a:prstGeom prst="roundRect">
          <a:avLst/>
        </a:prstGeom>
        <a:solidFill>
          <a:srgbClr val="92D050"/>
        </a:solidFill>
        <a:ln w="25400" cap="flat" cmpd="sng" algn="ctr">
          <a:solidFill>
            <a:srgbClr val="000000"/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5pPr>
          <a:lvl6pPr marL="22860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6pPr>
          <a:lvl7pPr marL="27432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7pPr>
          <a:lvl8pPr marL="32004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8pPr>
          <a:lvl9pPr marL="36576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9pPr>
        </a:lstStyle>
        <a:p>
          <a:pPr algn="ctr"/>
          <a:endParaRPr lang="nb-NO"/>
        </a:p>
      </xdr:txBody>
    </xdr:sp>
    <xdr:clientData/>
  </xdr:twoCellAnchor>
  <xdr:twoCellAnchor>
    <xdr:from>
      <xdr:col>15</xdr:col>
      <xdr:colOff>1075988</xdr:colOff>
      <xdr:row>29</xdr:row>
      <xdr:rowOff>2422001</xdr:rowOff>
    </xdr:from>
    <xdr:to>
      <xdr:col>15</xdr:col>
      <xdr:colOff>1240263</xdr:colOff>
      <xdr:row>29</xdr:row>
      <xdr:rowOff>2632401</xdr:rowOff>
    </xdr:to>
    <xdr:sp macro="" textlink="">
      <xdr:nvSpPr>
        <xdr:cNvPr id="218" name="Rektangel: avrundede hjørner 217">
          <a:extLst>
            <a:ext uri="{FF2B5EF4-FFF2-40B4-BE49-F238E27FC236}">
              <a16:creationId xmlns:a16="http://schemas.microsoft.com/office/drawing/2014/main" id="{32E06BB8-F84D-687C-0259-4561CBD7E463}"/>
            </a:ext>
          </a:extLst>
        </xdr:cNvPr>
        <xdr:cNvSpPr/>
      </xdr:nvSpPr>
      <xdr:spPr>
        <a:xfrm rot="16200000">
          <a:off x="13668259" y="20309730"/>
          <a:ext cx="210400" cy="164275"/>
        </a:xfrm>
        <a:prstGeom prst="roundRect">
          <a:avLst/>
        </a:prstGeom>
        <a:solidFill>
          <a:srgbClr val="92D050"/>
        </a:solidFill>
        <a:ln w="25400" cap="flat" cmpd="sng" algn="ctr">
          <a:solidFill>
            <a:srgbClr val="000000"/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5pPr>
          <a:lvl6pPr marL="22860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6pPr>
          <a:lvl7pPr marL="27432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7pPr>
          <a:lvl8pPr marL="32004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8pPr>
          <a:lvl9pPr marL="36576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9pPr>
        </a:lstStyle>
        <a:p>
          <a:pPr algn="ctr"/>
          <a:endParaRPr lang="nb-NO"/>
        </a:p>
      </xdr:txBody>
    </xdr:sp>
    <xdr:clientData/>
  </xdr:twoCellAnchor>
  <xdr:twoCellAnchor>
    <xdr:from>
      <xdr:col>15</xdr:col>
      <xdr:colOff>1075988</xdr:colOff>
      <xdr:row>29</xdr:row>
      <xdr:rowOff>2177505</xdr:rowOff>
    </xdr:from>
    <xdr:to>
      <xdr:col>15</xdr:col>
      <xdr:colOff>1240263</xdr:colOff>
      <xdr:row>29</xdr:row>
      <xdr:rowOff>2387905</xdr:rowOff>
    </xdr:to>
    <xdr:sp macro="" textlink="">
      <xdr:nvSpPr>
        <xdr:cNvPr id="219" name="Rektangel: avrundede hjørner 218">
          <a:extLst>
            <a:ext uri="{FF2B5EF4-FFF2-40B4-BE49-F238E27FC236}">
              <a16:creationId xmlns:a16="http://schemas.microsoft.com/office/drawing/2014/main" id="{652CA97F-BDC4-BA5B-8237-61F721E108EE}"/>
            </a:ext>
          </a:extLst>
        </xdr:cNvPr>
        <xdr:cNvSpPr/>
      </xdr:nvSpPr>
      <xdr:spPr>
        <a:xfrm rot="16200000">
          <a:off x="13668259" y="20065234"/>
          <a:ext cx="210400" cy="164275"/>
        </a:xfrm>
        <a:prstGeom prst="roundRect">
          <a:avLst/>
        </a:prstGeom>
        <a:pattFill prst="dkUpDiag">
          <a:fgClr>
            <a:sysClr val="window" lastClr="FFFFFF">
              <a:lumMod val="65000"/>
            </a:sysClr>
          </a:fgClr>
          <a:bgClr>
            <a:sysClr val="window" lastClr="FFFFFF"/>
          </a:bgClr>
        </a:pattFill>
        <a:ln w="25400" cap="flat" cmpd="sng" algn="ctr">
          <a:solidFill>
            <a:srgbClr val="000000"/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5pPr>
          <a:lvl6pPr marL="22860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6pPr>
          <a:lvl7pPr marL="27432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7pPr>
          <a:lvl8pPr marL="32004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8pPr>
          <a:lvl9pPr marL="36576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9pPr>
        </a:lstStyle>
        <a:p>
          <a:pPr algn="ctr"/>
          <a:endParaRPr lang="nb-NO"/>
        </a:p>
      </xdr:txBody>
    </xdr:sp>
    <xdr:clientData/>
  </xdr:twoCellAnchor>
  <xdr:twoCellAnchor>
    <xdr:from>
      <xdr:col>15</xdr:col>
      <xdr:colOff>1075989</xdr:colOff>
      <xdr:row>29</xdr:row>
      <xdr:rowOff>1920755</xdr:rowOff>
    </xdr:from>
    <xdr:to>
      <xdr:col>15</xdr:col>
      <xdr:colOff>1240264</xdr:colOff>
      <xdr:row>29</xdr:row>
      <xdr:rowOff>2131155</xdr:rowOff>
    </xdr:to>
    <xdr:sp macro="" textlink="">
      <xdr:nvSpPr>
        <xdr:cNvPr id="220" name="Rektangel: avrundede hjørner 219">
          <a:extLst>
            <a:ext uri="{FF2B5EF4-FFF2-40B4-BE49-F238E27FC236}">
              <a16:creationId xmlns:a16="http://schemas.microsoft.com/office/drawing/2014/main" id="{90A6D125-77C3-722F-263D-AFBD5C5BFA6C}"/>
            </a:ext>
          </a:extLst>
        </xdr:cNvPr>
        <xdr:cNvSpPr/>
      </xdr:nvSpPr>
      <xdr:spPr>
        <a:xfrm rot="16200000">
          <a:off x="13668260" y="19808484"/>
          <a:ext cx="210400" cy="164275"/>
        </a:xfrm>
        <a:prstGeom prst="roundRect">
          <a:avLst/>
        </a:prstGeom>
        <a:pattFill prst="dkVert">
          <a:fgClr>
            <a:srgbClr val="BCBEC3"/>
          </a:fgClr>
          <a:bgClr>
            <a:sysClr val="window" lastClr="FFFFFF"/>
          </a:bgClr>
        </a:pattFill>
        <a:ln w="25400" cap="flat" cmpd="sng" algn="ctr">
          <a:solidFill>
            <a:srgbClr val="000000"/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5pPr>
          <a:lvl6pPr marL="22860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6pPr>
          <a:lvl7pPr marL="27432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7pPr>
          <a:lvl8pPr marL="32004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8pPr>
          <a:lvl9pPr marL="36576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9pPr>
        </a:lstStyle>
        <a:p>
          <a:pPr algn="ctr"/>
          <a:endParaRPr lang="nb-NO"/>
        </a:p>
      </xdr:txBody>
    </xdr:sp>
    <xdr:clientData/>
  </xdr:twoCellAnchor>
  <xdr:twoCellAnchor>
    <xdr:from>
      <xdr:col>15</xdr:col>
      <xdr:colOff>604949</xdr:colOff>
      <xdr:row>30</xdr:row>
      <xdr:rowOff>939175</xdr:rowOff>
    </xdr:from>
    <xdr:to>
      <xdr:col>15</xdr:col>
      <xdr:colOff>769224</xdr:colOff>
      <xdr:row>30</xdr:row>
      <xdr:rowOff>1149575</xdr:rowOff>
    </xdr:to>
    <xdr:sp macro="" textlink="">
      <xdr:nvSpPr>
        <xdr:cNvPr id="221" name="Rektangel: avrundede hjørner 220">
          <a:extLst>
            <a:ext uri="{FF2B5EF4-FFF2-40B4-BE49-F238E27FC236}">
              <a16:creationId xmlns:a16="http://schemas.microsoft.com/office/drawing/2014/main" id="{423A8C57-7BB1-AC5D-256B-22D6D1D284BC}"/>
            </a:ext>
          </a:extLst>
        </xdr:cNvPr>
        <xdr:cNvSpPr/>
      </xdr:nvSpPr>
      <xdr:spPr>
        <a:xfrm rot="16200000">
          <a:off x="13197220" y="24019793"/>
          <a:ext cx="210400" cy="164275"/>
        </a:xfrm>
        <a:prstGeom prst="roundRect">
          <a:avLst/>
        </a:prstGeom>
        <a:pattFill prst="dkVert">
          <a:fgClr>
            <a:srgbClr val="BCBEC3"/>
          </a:fgClr>
          <a:bgClr>
            <a:sysClr val="window" lastClr="FFFFFF"/>
          </a:bgClr>
        </a:pattFill>
        <a:ln w="25400" cap="flat" cmpd="sng" algn="ctr">
          <a:solidFill>
            <a:srgbClr val="000000"/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5pPr>
          <a:lvl6pPr marL="22860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6pPr>
          <a:lvl7pPr marL="27432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7pPr>
          <a:lvl8pPr marL="32004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8pPr>
          <a:lvl9pPr marL="36576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9pPr>
        </a:lstStyle>
        <a:p>
          <a:pPr algn="ctr"/>
          <a:endParaRPr lang="nb-NO"/>
        </a:p>
      </xdr:txBody>
    </xdr:sp>
    <xdr:clientData/>
  </xdr:twoCellAnchor>
  <xdr:twoCellAnchor>
    <xdr:from>
      <xdr:col>15</xdr:col>
      <xdr:colOff>1089024</xdr:colOff>
      <xdr:row>30</xdr:row>
      <xdr:rowOff>278964</xdr:rowOff>
    </xdr:from>
    <xdr:to>
      <xdr:col>15</xdr:col>
      <xdr:colOff>1233040</xdr:colOff>
      <xdr:row>30</xdr:row>
      <xdr:rowOff>566996</xdr:rowOff>
    </xdr:to>
    <xdr:sp macro="" textlink="">
      <xdr:nvSpPr>
        <xdr:cNvPr id="222" name="Magnetplate 221">
          <a:extLst>
            <a:ext uri="{FF2B5EF4-FFF2-40B4-BE49-F238E27FC236}">
              <a16:creationId xmlns:a16="http://schemas.microsoft.com/office/drawing/2014/main" id="{6686357F-B88F-6C9C-564C-5B3D3871CFFE}"/>
            </a:ext>
          </a:extLst>
        </xdr:cNvPr>
        <xdr:cNvSpPr/>
      </xdr:nvSpPr>
      <xdr:spPr>
        <a:xfrm>
          <a:off x="13704357" y="23336520"/>
          <a:ext cx="144016" cy="288032"/>
        </a:xfrm>
        <a:prstGeom prst="flowChartMagneticDisk">
          <a:avLst/>
        </a:prstGeom>
        <a:solidFill>
          <a:sysClr val="window" lastClr="FFFFFF"/>
        </a:solidFill>
        <a:ln w="9525" cap="flat" cmpd="sng" algn="ctr">
          <a:solidFill>
            <a:srgbClr val="000000"/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5pPr>
          <a:lvl6pPr marL="22860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6pPr>
          <a:lvl7pPr marL="27432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7pPr>
          <a:lvl8pPr marL="32004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8pPr>
          <a:lvl9pPr marL="36576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9pPr>
        </a:lstStyle>
        <a:p>
          <a:pPr algn="ctr"/>
          <a:endParaRPr lang="nb-NO"/>
        </a:p>
      </xdr:txBody>
    </xdr:sp>
    <xdr:clientData/>
  </xdr:twoCellAnchor>
  <xdr:twoCellAnchor editAs="oneCell">
    <xdr:from>
      <xdr:col>15</xdr:col>
      <xdr:colOff>1275146</xdr:colOff>
      <xdr:row>30</xdr:row>
      <xdr:rowOff>361401</xdr:rowOff>
    </xdr:from>
    <xdr:to>
      <xdr:col>15</xdr:col>
      <xdr:colOff>1436444</xdr:colOff>
      <xdr:row>30</xdr:row>
      <xdr:rowOff>546722</xdr:rowOff>
    </xdr:to>
    <xdr:pic>
      <xdr:nvPicPr>
        <xdr:cNvPr id="223" name="Bilde 222">
          <a:extLst>
            <a:ext uri="{FF2B5EF4-FFF2-40B4-BE49-F238E27FC236}">
              <a16:creationId xmlns:a16="http://schemas.microsoft.com/office/drawing/2014/main" id="{8532287C-8286-E9AF-FC29-E9F0E727C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13878467" y="23430969"/>
          <a:ext cx="185321" cy="161298"/>
        </a:xfrm>
        <a:prstGeom prst="rect">
          <a:avLst/>
        </a:prstGeom>
      </xdr:spPr>
    </xdr:pic>
    <xdr:clientData/>
  </xdr:twoCellAnchor>
  <xdr:twoCellAnchor editAs="oneCell">
    <xdr:from>
      <xdr:col>15</xdr:col>
      <xdr:colOff>1089024</xdr:colOff>
      <xdr:row>29</xdr:row>
      <xdr:rowOff>3226427</xdr:rowOff>
    </xdr:from>
    <xdr:to>
      <xdr:col>15</xdr:col>
      <xdr:colOff>1270174</xdr:colOff>
      <xdr:row>29</xdr:row>
      <xdr:rowOff>3434557</xdr:rowOff>
    </xdr:to>
    <xdr:pic>
      <xdr:nvPicPr>
        <xdr:cNvPr id="224" name="Bilde 223">
          <a:extLst>
            <a:ext uri="{FF2B5EF4-FFF2-40B4-BE49-F238E27FC236}">
              <a16:creationId xmlns:a16="http://schemas.microsoft.com/office/drawing/2014/main" id="{815075D5-5853-7116-4CAD-F39EE3BBC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5400000">
          <a:off x="13690867" y="21104584"/>
          <a:ext cx="208130" cy="181150"/>
        </a:xfrm>
        <a:prstGeom prst="rect">
          <a:avLst/>
        </a:prstGeom>
      </xdr:spPr>
    </xdr:pic>
    <xdr:clientData/>
  </xdr:twoCellAnchor>
  <xdr:twoCellAnchor editAs="oneCell">
    <xdr:from>
      <xdr:col>15</xdr:col>
      <xdr:colOff>203702</xdr:colOff>
      <xdr:row>29</xdr:row>
      <xdr:rowOff>1945319</xdr:rowOff>
    </xdr:from>
    <xdr:to>
      <xdr:col>15</xdr:col>
      <xdr:colOff>384852</xdr:colOff>
      <xdr:row>29</xdr:row>
      <xdr:rowOff>2153449</xdr:rowOff>
    </xdr:to>
    <xdr:pic>
      <xdr:nvPicPr>
        <xdr:cNvPr id="225" name="Bilde 224">
          <a:extLst>
            <a:ext uri="{FF2B5EF4-FFF2-40B4-BE49-F238E27FC236}">
              <a16:creationId xmlns:a16="http://schemas.microsoft.com/office/drawing/2014/main" id="{555FE300-0EC3-EB93-4197-0C7E6A3AD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6200000">
          <a:off x="12805545" y="19823476"/>
          <a:ext cx="208130" cy="181150"/>
        </a:xfrm>
        <a:prstGeom prst="rect">
          <a:avLst/>
        </a:prstGeom>
      </xdr:spPr>
    </xdr:pic>
    <xdr:clientData/>
  </xdr:twoCellAnchor>
  <xdr:twoCellAnchor>
    <xdr:from>
      <xdr:col>14</xdr:col>
      <xdr:colOff>632231</xdr:colOff>
      <xdr:row>29</xdr:row>
      <xdr:rowOff>1014961</xdr:rowOff>
    </xdr:from>
    <xdr:to>
      <xdr:col>15</xdr:col>
      <xdr:colOff>200198</xdr:colOff>
      <xdr:row>29</xdr:row>
      <xdr:rowOff>1112429</xdr:rowOff>
    </xdr:to>
    <xdr:grpSp>
      <xdr:nvGrpSpPr>
        <xdr:cNvPr id="226" name="Gruppe 225">
          <a:extLst>
            <a:ext uri="{FF2B5EF4-FFF2-40B4-BE49-F238E27FC236}">
              <a16:creationId xmlns:a16="http://schemas.microsoft.com/office/drawing/2014/main" id="{5BF2B9CE-0AA0-B6F8-D9F2-F34A8FE7CC84}"/>
            </a:ext>
          </a:extLst>
        </xdr:cNvPr>
        <xdr:cNvGrpSpPr/>
      </xdr:nvGrpSpPr>
      <xdr:grpSpPr>
        <a:xfrm>
          <a:off x="12429120" y="18879628"/>
          <a:ext cx="386411" cy="97468"/>
          <a:chOff x="3635895" y="928980"/>
          <a:chExt cx="386411" cy="97468"/>
        </a:xfrm>
      </xdr:grpSpPr>
      <xdr:sp macro="" textlink="">
        <xdr:nvSpPr>
          <xdr:cNvPr id="283" name="Rektangel 282">
            <a:extLst>
              <a:ext uri="{FF2B5EF4-FFF2-40B4-BE49-F238E27FC236}">
                <a16:creationId xmlns:a16="http://schemas.microsoft.com/office/drawing/2014/main" id="{AAD672E5-E85B-281E-CC07-1BCE7CF7D88D}"/>
              </a:ext>
            </a:extLst>
          </xdr:cNvPr>
          <xdr:cNvSpPr/>
        </xdr:nvSpPr>
        <xdr:spPr>
          <a:xfrm>
            <a:off x="3635895" y="928980"/>
            <a:ext cx="386411" cy="97468"/>
          </a:xfrm>
          <a:prstGeom prst="rect">
            <a:avLst/>
          </a:prstGeom>
          <a:solidFill>
            <a:srgbClr val="000000"/>
          </a:solidFill>
          <a:ln w="9525" cap="flat" cmpd="sng" algn="ctr">
            <a:solidFill>
              <a:srgbClr val="000000"/>
            </a:solidFill>
            <a:prstDash val="solid"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1pPr>
            <a:lvl2pPr marL="4572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2pPr>
            <a:lvl3pPr marL="9144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3pPr>
            <a:lvl4pPr marL="13716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4pPr>
            <a:lvl5pPr marL="18288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9pPr>
          </a:lstStyle>
          <a:p>
            <a:pPr algn="ctr"/>
            <a:endParaRPr lang="nb-NO"/>
          </a:p>
        </xdr:txBody>
      </xdr:sp>
      <xdr:sp macro="" textlink="">
        <xdr:nvSpPr>
          <xdr:cNvPr id="284" name="Rektangel: klippede hjørner øverst 283">
            <a:extLst>
              <a:ext uri="{FF2B5EF4-FFF2-40B4-BE49-F238E27FC236}">
                <a16:creationId xmlns:a16="http://schemas.microsoft.com/office/drawing/2014/main" id="{C54F558A-760C-CE78-00BA-FFFB62D7D46A}"/>
              </a:ext>
            </a:extLst>
          </xdr:cNvPr>
          <xdr:cNvSpPr/>
        </xdr:nvSpPr>
        <xdr:spPr>
          <a:xfrm rot="10800000" flipH="1">
            <a:off x="3707904" y="980728"/>
            <a:ext cx="45719" cy="45719"/>
          </a:xfrm>
          <a:prstGeom prst="snip2SameRect">
            <a:avLst/>
          </a:prstGeom>
          <a:solidFill>
            <a:sysClr val="window" lastClr="FFFFFF"/>
          </a:solidFill>
          <a:ln w="9525" cap="flat" cmpd="sng" algn="ctr">
            <a:solidFill>
              <a:srgbClr val="BCBEC3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1pPr>
            <a:lvl2pPr marL="4572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2pPr>
            <a:lvl3pPr marL="9144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3pPr>
            <a:lvl4pPr marL="13716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4pPr>
            <a:lvl5pPr marL="18288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9pPr>
          </a:lstStyle>
          <a:p>
            <a:pPr algn="ctr"/>
            <a:endParaRPr lang="nb-NO"/>
          </a:p>
        </xdr:txBody>
      </xdr:sp>
      <xdr:sp macro="" textlink="">
        <xdr:nvSpPr>
          <xdr:cNvPr id="285" name="Rektangel: klippede hjørner øverst 284">
            <a:extLst>
              <a:ext uri="{FF2B5EF4-FFF2-40B4-BE49-F238E27FC236}">
                <a16:creationId xmlns:a16="http://schemas.microsoft.com/office/drawing/2014/main" id="{D71D6D8E-4B5B-BDF9-C93A-0ED644C03144}"/>
              </a:ext>
            </a:extLst>
          </xdr:cNvPr>
          <xdr:cNvSpPr/>
        </xdr:nvSpPr>
        <xdr:spPr>
          <a:xfrm rot="10800000" flipH="1">
            <a:off x="3773772" y="980728"/>
            <a:ext cx="45719" cy="45719"/>
          </a:xfrm>
          <a:prstGeom prst="snip2SameRect">
            <a:avLst/>
          </a:prstGeom>
          <a:solidFill>
            <a:sysClr val="window" lastClr="FFFFFF"/>
          </a:solidFill>
          <a:ln w="9525" cap="flat" cmpd="sng" algn="ctr">
            <a:solidFill>
              <a:srgbClr val="BCBEC3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1pPr>
            <a:lvl2pPr marL="4572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2pPr>
            <a:lvl3pPr marL="9144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3pPr>
            <a:lvl4pPr marL="13716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4pPr>
            <a:lvl5pPr marL="18288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9pPr>
          </a:lstStyle>
          <a:p>
            <a:pPr algn="ctr"/>
            <a:endParaRPr lang="nb-NO"/>
          </a:p>
        </xdr:txBody>
      </xdr:sp>
      <xdr:sp macro="" textlink="">
        <xdr:nvSpPr>
          <xdr:cNvPr id="286" name="Rektangel: klippede hjørner øverst 285">
            <a:extLst>
              <a:ext uri="{FF2B5EF4-FFF2-40B4-BE49-F238E27FC236}">
                <a16:creationId xmlns:a16="http://schemas.microsoft.com/office/drawing/2014/main" id="{B9779BB4-6A6D-C061-E079-39FD5C746748}"/>
              </a:ext>
            </a:extLst>
          </xdr:cNvPr>
          <xdr:cNvSpPr/>
        </xdr:nvSpPr>
        <xdr:spPr>
          <a:xfrm rot="10800000" flipH="1">
            <a:off x="3841069" y="980728"/>
            <a:ext cx="45719" cy="45719"/>
          </a:xfrm>
          <a:prstGeom prst="snip2SameRect">
            <a:avLst/>
          </a:prstGeom>
          <a:solidFill>
            <a:sysClr val="window" lastClr="FFFFFF"/>
          </a:solidFill>
          <a:ln w="9525" cap="flat" cmpd="sng" algn="ctr">
            <a:solidFill>
              <a:srgbClr val="BCBEC3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1pPr>
            <a:lvl2pPr marL="4572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2pPr>
            <a:lvl3pPr marL="9144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3pPr>
            <a:lvl4pPr marL="13716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4pPr>
            <a:lvl5pPr marL="18288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9pPr>
          </a:lstStyle>
          <a:p>
            <a:pPr algn="ctr"/>
            <a:endParaRPr lang="nb-NO"/>
          </a:p>
        </xdr:txBody>
      </xdr:sp>
      <xdr:sp macro="" textlink="">
        <xdr:nvSpPr>
          <xdr:cNvPr id="287" name="Rektangel: klippede hjørner øverst 286">
            <a:extLst>
              <a:ext uri="{FF2B5EF4-FFF2-40B4-BE49-F238E27FC236}">
                <a16:creationId xmlns:a16="http://schemas.microsoft.com/office/drawing/2014/main" id="{32566583-75A3-A074-B361-7FD4DEB5617C}"/>
              </a:ext>
            </a:extLst>
          </xdr:cNvPr>
          <xdr:cNvSpPr/>
        </xdr:nvSpPr>
        <xdr:spPr>
          <a:xfrm rot="10800000" flipH="1">
            <a:off x="3904279" y="980728"/>
            <a:ext cx="45719" cy="45719"/>
          </a:xfrm>
          <a:prstGeom prst="snip2SameRect">
            <a:avLst/>
          </a:prstGeom>
          <a:solidFill>
            <a:sysClr val="window" lastClr="FFFFFF"/>
          </a:solidFill>
          <a:ln w="9525" cap="flat" cmpd="sng" algn="ctr">
            <a:solidFill>
              <a:srgbClr val="BCBEC3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1pPr>
            <a:lvl2pPr marL="4572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2pPr>
            <a:lvl3pPr marL="9144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3pPr>
            <a:lvl4pPr marL="13716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4pPr>
            <a:lvl5pPr marL="18288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9pPr>
          </a:lstStyle>
          <a:p>
            <a:pPr algn="ctr"/>
            <a:endParaRPr lang="nb-NO"/>
          </a:p>
        </xdr:txBody>
      </xdr:sp>
    </xdr:grpSp>
    <xdr:clientData/>
  </xdr:twoCellAnchor>
  <xdr:twoCellAnchor>
    <xdr:from>
      <xdr:col>15</xdr:col>
      <xdr:colOff>1075989</xdr:colOff>
      <xdr:row>29</xdr:row>
      <xdr:rowOff>2665816</xdr:rowOff>
    </xdr:from>
    <xdr:to>
      <xdr:col>15</xdr:col>
      <xdr:colOff>1462400</xdr:colOff>
      <xdr:row>29</xdr:row>
      <xdr:rowOff>2763284</xdr:rowOff>
    </xdr:to>
    <xdr:grpSp>
      <xdr:nvGrpSpPr>
        <xdr:cNvPr id="227" name="Gruppe 226">
          <a:extLst>
            <a:ext uri="{FF2B5EF4-FFF2-40B4-BE49-F238E27FC236}">
              <a16:creationId xmlns:a16="http://schemas.microsoft.com/office/drawing/2014/main" id="{979DF020-A280-A304-EF93-E077A20DD7A8}"/>
            </a:ext>
          </a:extLst>
        </xdr:cNvPr>
        <xdr:cNvGrpSpPr/>
      </xdr:nvGrpSpPr>
      <xdr:grpSpPr>
        <a:xfrm>
          <a:off x="13691322" y="20530483"/>
          <a:ext cx="386411" cy="97468"/>
          <a:chOff x="3635895" y="928980"/>
          <a:chExt cx="386411" cy="97468"/>
        </a:xfrm>
      </xdr:grpSpPr>
      <xdr:sp macro="" textlink="">
        <xdr:nvSpPr>
          <xdr:cNvPr id="278" name="Rektangel 277">
            <a:extLst>
              <a:ext uri="{FF2B5EF4-FFF2-40B4-BE49-F238E27FC236}">
                <a16:creationId xmlns:a16="http://schemas.microsoft.com/office/drawing/2014/main" id="{212C0DEA-75B8-655D-2462-872A9BE97EAC}"/>
              </a:ext>
            </a:extLst>
          </xdr:cNvPr>
          <xdr:cNvSpPr/>
        </xdr:nvSpPr>
        <xdr:spPr>
          <a:xfrm>
            <a:off x="3635895" y="928980"/>
            <a:ext cx="386411" cy="97468"/>
          </a:xfrm>
          <a:prstGeom prst="rect">
            <a:avLst/>
          </a:prstGeom>
          <a:solidFill>
            <a:srgbClr val="000000"/>
          </a:solidFill>
          <a:ln w="9525" cap="flat" cmpd="sng" algn="ctr">
            <a:solidFill>
              <a:srgbClr val="000000"/>
            </a:solidFill>
            <a:prstDash val="solid"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1pPr>
            <a:lvl2pPr marL="4572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2pPr>
            <a:lvl3pPr marL="9144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3pPr>
            <a:lvl4pPr marL="13716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4pPr>
            <a:lvl5pPr marL="18288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9pPr>
          </a:lstStyle>
          <a:p>
            <a:pPr algn="ctr"/>
            <a:endParaRPr lang="nb-NO"/>
          </a:p>
        </xdr:txBody>
      </xdr:sp>
      <xdr:sp macro="" textlink="">
        <xdr:nvSpPr>
          <xdr:cNvPr id="279" name="Rektangel: klippede hjørner øverst 278">
            <a:extLst>
              <a:ext uri="{FF2B5EF4-FFF2-40B4-BE49-F238E27FC236}">
                <a16:creationId xmlns:a16="http://schemas.microsoft.com/office/drawing/2014/main" id="{DB8659C5-351D-87E9-DA0A-1F2DE045521E}"/>
              </a:ext>
            </a:extLst>
          </xdr:cNvPr>
          <xdr:cNvSpPr/>
        </xdr:nvSpPr>
        <xdr:spPr>
          <a:xfrm rot="10800000" flipH="1">
            <a:off x="3707904" y="980728"/>
            <a:ext cx="45719" cy="45719"/>
          </a:xfrm>
          <a:prstGeom prst="snip2SameRect">
            <a:avLst/>
          </a:prstGeom>
          <a:solidFill>
            <a:sysClr val="window" lastClr="FFFFFF"/>
          </a:solidFill>
          <a:ln w="9525" cap="flat" cmpd="sng" algn="ctr">
            <a:solidFill>
              <a:srgbClr val="BCBEC3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1pPr>
            <a:lvl2pPr marL="4572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2pPr>
            <a:lvl3pPr marL="9144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3pPr>
            <a:lvl4pPr marL="13716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4pPr>
            <a:lvl5pPr marL="18288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9pPr>
          </a:lstStyle>
          <a:p>
            <a:pPr algn="ctr"/>
            <a:endParaRPr lang="nb-NO"/>
          </a:p>
        </xdr:txBody>
      </xdr:sp>
      <xdr:sp macro="" textlink="">
        <xdr:nvSpPr>
          <xdr:cNvPr id="280" name="Rektangel: klippede hjørner øverst 279">
            <a:extLst>
              <a:ext uri="{FF2B5EF4-FFF2-40B4-BE49-F238E27FC236}">
                <a16:creationId xmlns:a16="http://schemas.microsoft.com/office/drawing/2014/main" id="{1F5EE106-C65A-3D07-65F2-F5909AB9ED42}"/>
              </a:ext>
            </a:extLst>
          </xdr:cNvPr>
          <xdr:cNvSpPr/>
        </xdr:nvSpPr>
        <xdr:spPr>
          <a:xfrm rot="10800000" flipH="1">
            <a:off x="3773772" y="980728"/>
            <a:ext cx="45719" cy="45719"/>
          </a:xfrm>
          <a:prstGeom prst="snip2SameRect">
            <a:avLst/>
          </a:prstGeom>
          <a:solidFill>
            <a:sysClr val="window" lastClr="FFFFFF"/>
          </a:solidFill>
          <a:ln w="9525" cap="flat" cmpd="sng" algn="ctr">
            <a:solidFill>
              <a:srgbClr val="BCBEC3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1pPr>
            <a:lvl2pPr marL="4572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2pPr>
            <a:lvl3pPr marL="9144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3pPr>
            <a:lvl4pPr marL="13716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4pPr>
            <a:lvl5pPr marL="18288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9pPr>
          </a:lstStyle>
          <a:p>
            <a:pPr algn="ctr"/>
            <a:endParaRPr lang="nb-NO"/>
          </a:p>
        </xdr:txBody>
      </xdr:sp>
      <xdr:sp macro="" textlink="">
        <xdr:nvSpPr>
          <xdr:cNvPr id="281" name="Rektangel: klippede hjørner øverst 280">
            <a:extLst>
              <a:ext uri="{FF2B5EF4-FFF2-40B4-BE49-F238E27FC236}">
                <a16:creationId xmlns:a16="http://schemas.microsoft.com/office/drawing/2014/main" id="{2A67E7A9-85E8-D2E8-E653-05BC29D696F1}"/>
              </a:ext>
            </a:extLst>
          </xdr:cNvPr>
          <xdr:cNvSpPr/>
        </xdr:nvSpPr>
        <xdr:spPr>
          <a:xfrm rot="10800000" flipH="1">
            <a:off x="3841069" y="980728"/>
            <a:ext cx="45719" cy="45719"/>
          </a:xfrm>
          <a:prstGeom prst="snip2SameRect">
            <a:avLst/>
          </a:prstGeom>
          <a:solidFill>
            <a:sysClr val="window" lastClr="FFFFFF"/>
          </a:solidFill>
          <a:ln w="9525" cap="flat" cmpd="sng" algn="ctr">
            <a:solidFill>
              <a:srgbClr val="BCBEC3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1pPr>
            <a:lvl2pPr marL="4572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2pPr>
            <a:lvl3pPr marL="9144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3pPr>
            <a:lvl4pPr marL="13716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4pPr>
            <a:lvl5pPr marL="18288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9pPr>
          </a:lstStyle>
          <a:p>
            <a:pPr algn="ctr"/>
            <a:endParaRPr lang="nb-NO"/>
          </a:p>
        </xdr:txBody>
      </xdr:sp>
      <xdr:sp macro="" textlink="">
        <xdr:nvSpPr>
          <xdr:cNvPr id="282" name="Rektangel: klippede hjørner øverst 281">
            <a:extLst>
              <a:ext uri="{FF2B5EF4-FFF2-40B4-BE49-F238E27FC236}">
                <a16:creationId xmlns:a16="http://schemas.microsoft.com/office/drawing/2014/main" id="{71E5EABD-BF8B-9E81-2ACF-EACD8D185F91}"/>
              </a:ext>
            </a:extLst>
          </xdr:cNvPr>
          <xdr:cNvSpPr/>
        </xdr:nvSpPr>
        <xdr:spPr>
          <a:xfrm rot="10800000" flipH="1">
            <a:off x="3904279" y="980728"/>
            <a:ext cx="45719" cy="45719"/>
          </a:xfrm>
          <a:prstGeom prst="snip2SameRect">
            <a:avLst/>
          </a:prstGeom>
          <a:solidFill>
            <a:sysClr val="window" lastClr="FFFFFF"/>
          </a:solidFill>
          <a:ln w="9525" cap="flat" cmpd="sng" algn="ctr">
            <a:solidFill>
              <a:srgbClr val="BCBEC3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1pPr>
            <a:lvl2pPr marL="4572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2pPr>
            <a:lvl3pPr marL="9144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3pPr>
            <a:lvl4pPr marL="13716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4pPr>
            <a:lvl5pPr marL="18288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9pPr>
          </a:lstStyle>
          <a:p>
            <a:pPr algn="ctr"/>
            <a:endParaRPr lang="nb-NO"/>
          </a:p>
        </xdr:txBody>
      </xdr:sp>
    </xdr:grpSp>
    <xdr:clientData/>
  </xdr:twoCellAnchor>
  <xdr:twoCellAnchor>
    <xdr:from>
      <xdr:col>15</xdr:col>
      <xdr:colOff>1850146</xdr:colOff>
      <xdr:row>29</xdr:row>
      <xdr:rowOff>3162952</xdr:rowOff>
    </xdr:from>
    <xdr:to>
      <xdr:col>15</xdr:col>
      <xdr:colOff>1947614</xdr:colOff>
      <xdr:row>29</xdr:row>
      <xdr:rowOff>3549363</xdr:rowOff>
    </xdr:to>
    <xdr:grpSp>
      <xdr:nvGrpSpPr>
        <xdr:cNvPr id="228" name="Gruppe 227">
          <a:extLst>
            <a:ext uri="{FF2B5EF4-FFF2-40B4-BE49-F238E27FC236}">
              <a16:creationId xmlns:a16="http://schemas.microsoft.com/office/drawing/2014/main" id="{7873C8E0-B945-DB13-691A-9D0378C3E06E}"/>
            </a:ext>
          </a:extLst>
        </xdr:cNvPr>
        <xdr:cNvGrpSpPr/>
      </xdr:nvGrpSpPr>
      <xdr:grpSpPr>
        <a:xfrm rot="16200000">
          <a:off x="14321007" y="21172091"/>
          <a:ext cx="386411" cy="97468"/>
          <a:chOff x="3635895" y="928980"/>
          <a:chExt cx="386411" cy="97468"/>
        </a:xfrm>
      </xdr:grpSpPr>
      <xdr:sp macro="" textlink="">
        <xdr:nvSpPr>
          <xdr:cNvPr id="273" name="Rektangel 272">
            <a:extLst>
              <a:ext uri="{FF2B5EF4-FFF2-40B4-BE49-F238E27FC236}">
                <a16:creationId xmlns:a16="http://schemas.microsoft.com/office/drawing/2014/main" id="{7B205185-0D33-3900-E03B-9B5EE35C131A}"/>
              </a:ext>
            </a:extLst>
          </xdr:cNvPr>
          <xdr:cNvSpPr/>
        </xdr:nvSpPr>
        <xdr:spPr>
          <a:xfrm>
            <a:off x="3635895" y="928980"/>
            <a:ext cx="386411" cy="97468"/>
          </a:xfrm>
          <a:prstGeom prst="rect">
            <a:avLst/>
          </a:prstGeom>
          <a:solidFill>
            <a:srgbClr val="000000"/>
          </a:solidFill>
          <a:ln w="9525" cap="flat" cmpd="sng" algn="ctr">
            <a:solidFill>
              <a:srgbClr val="000000"/>
            </a:solidFill>
            <a:prstDash val="solid"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1pPr>
            <a:lvl2pPr marL="4572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2pPr>
            <a:lvl3pPr marL="9144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3pPr>
            <a:lvl4pPr marL="13716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4pPr>
            <a:lvl5pPr marL="18288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9pPr>
          </a:lstStyle>
          <a:p>
            <a:pPr algn="ctr"/>
            <a:endParaRPr lang="nb-NO"/>
          </a:p>
        </xdr:txBody>
      </xdr:sp>
      <xdr:sp macro="" textlink="">
        <xdr:nvSpPr>
          <xdr:cNvPr id="274" name="Rektangel: klippede hjørner øverst 273">
            <a:extLst>
              <a:ext uri="{FF2B5EF4-FFF2-40B4-BE49-F238E27FC236}">
                <a16:creationId xmlns:a16="http://schemas.microsoft.com/office/drawing/2014/main" id="{E8D42D1B-DE14-3B91-7D7E-B387DE4A92B3}"/>
              </a:ext>
            </a:extLst>
          </xdr:cNvPr>
          <xdr:cNvSpPr/>
        </xdr:nvSpPr>
        <xdr:spPr>
          <a:xfrm rot="10800000" flipH="1">
            <a:off x="3707904" y="980728"/>
            <a:ext cx="45719" cy="45719"/>
          </a:xfrm>
          <a:prstGeom prst="snip2SameRect">
            <a:avLst/>
          </a:prstGeom>
          <a:solidFill>
            <a:sysClr val="window" lastClr="FFFFFF"/>
          </a:solidFill>
          <a:ln w="9525" cap="flat" cmpd="sng" algn="ctr">
            <a:solidFill>
              <a:srgbClr val="BCBEC3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1pPr>
            <a:lvl2pPr marL="4572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2pPr>
            <a:lvl3pPr marL="9144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3pPr>
            <a:lvl4pPr marL="13716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4pPr>
            <a:lvl5pPr marL="18288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9pPr>
          </a:lstStyle>
          <a:p>
            <a:pPr algn="ctr"/>
            <a:endParaRPr lang="nb-NO"/>
          </a:p>
        </xdr:txBody>
      </xdr:sp>
      <xdr:sp macro="" textlink="">
        <xdr:nvSpPr>
          <xdr:cNvPr id="275" name="Rektangel: klippede hjørner øverst 274">
            <a:extLst>
              <a:ext uri="{FF2B5EF4-FFF2-40B4-BE49-F238E27FC236}">
                <a16:creationId xmlns:a16="http://schemas.microsoft.com/office/drawing/2014/main" id="{10CFF1B7-30A6-EAFB-0D48-8F73D3079A4F}"/>
              </a:ext>
            </a:extLst>
          </xdr:cNvPr>
          <xdr:cNvSpPr/>
        </xdr:nvSpPr>
        <xdr:spPr>
          <a:xfrm rot="10800000" flipH="1">
            <a:off x="3773772" y="980728"/>
            <a:ext cx="45719" cy="45719"/>
          </a:xfrm>
          <a:prstGeom prst="snip2SameRect">
            <a:avLst/>
          </a:prstGeom>
          <a:solidFill>
            <a:sysClr val="window" lastClr="FFFFFF"/>
          </a:solidFill>
          <a:ln w="9525" cap="flat" cmpd="sng" algn="ctr">
            <a:solidFill>
              <a:srgbClr val="BCBEC3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1pPr>
            <a:lvl2pPr marL="4572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2pPr>
            <a:lvl3pPr marL="9144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3pPr>
            <a:lvl4pPr marL="13716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4pPr>
            <a:lvl5pPr marL="18288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9pPr>
          </a:lstStyle>
          <a:p>
            <a:pPr algn="ctr"/>
            <a:endParaRPr lang="nb-NO"/>
          </a:p>
        </xdr:txBody>
      </xdr:sp>
      <xdr:sp macro="" textlink="">
        <xdr:nvSpPr>
          <xdr:cNvPr id="276" name="Rektangel: klippede hjørner øverst 275">
            <a:extLst>
              <a:ext uri="{FF2B5EF4-FFF2-40B4-BE49-F238E27FC236}">
                <a16:creationId xmlns:a16="http://schemas.microsoft.com/office/drawing/2014/main" id="{CA702CDB-F255-F926-9B3D-04A4C09DCFE3}"/>
              </a:ext>
            </a:extLst>
          </xdr:cNvPr>
          <xdr:cNvSpPr/>
        </xdr:nvSpPr>
        <xdr:spPr>
          <a:xfrm rot="10800000" flipH="1">
            <a:off x="3841069" y="980728"/>
            <a:ext cx="45719" cy="45719"/>
          </a:xfrm>
          <a:prstGeom prst="snip2SameRect">
            <a:avLst/>
          </a:prstGeom>
          <a:solidFill>
            <a:sysClr val="window" lastClr="FFFFFF"/>
          </a:solidFill>
          <a:ln w="9525" cap="flat" cmpd="sng" algn="ctr">
            <a:solidFill>
              <a:srgbClr val="BCBEC3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1pPr>
            <a:lvl2pPr marL="4572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2pPr>
            <a:lvl3pPr marL="9144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3pPr>
            <a:lvl4pPr marL="13716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4pPr>
            <a:lvl5pPr marL="18288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9pPr>
          </a:lstStyle>
          <a:p>
            <a:pPr algn="ctr"/>
            <a:endParaRPr lang="nb-NO"/>
          </a:p>
        </xdr:txBody>
      </xdr:sp>
      <xdr:sp macro="" textlink="">
        <xdr:nvSpPr>
          <xdr:cNvPr id="277" name="Rektangel: klippede hjørner øverst 276">
            <a:extLst>
              <a:ext uri="{FF2B5EF4-FFF2-40B4-BE49-F238E27FC236}">
                <a16:creationId xmlns:a16="http://schemas.microsoft.com/office/drawing/2014/main" id="{A6B1975A-F914-0C79-499C-44DF93E990AC}"/>
              </a:ext>
            </a:extLst>
          </xdr:cNvPr>
          <xdr:cNvSpPr/>
        </xdr:nvSpPr>
        <xdr:spPr>
          <a:xfrm rot="10800000" flipH="1">
            <a:off x="3904279" y="980728"/>
            <a:ext cx="45719" cy="45719"/>
          </a:xfrm>
          <a:prstGeom prst="snip2SameRect">
            <a:avLst/>
          </a:prstGeom>
          <a:solidFill>
            <a:sysClr val="window" lastClr="FFFFFF"/>
          </a:solidFill>
          <a:ln w="9525" cap="flat" cmpd="sng" algn="ctr">
            <a:solidFill>
              <a:srgbClr val="BCBEC3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1pPr>
            <a:lvl2pPr marL="4572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2pPr>
            <a:lvl3pPr marL="9144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3pPr>
            <a:lvl4pPr marL="13716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4pPr>
            <a:lvl5pPr marL="18288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9pPr>
          </a:lstStyle>
          <a:p>
            <a:pPr algn="ctr"/>
            <a:endParaRPr lang="nb-NO"/>
          </a:p>
        </xdr:txBody>
      </xdr:sp>
    </xdr:grpSp>
    <xdr:clientData/>
  </xdr:twoCellAnchor>
  <xdr:twoCellAnchor>
    <xdr:from>
      <xdr:col>15</xdr:col>
      <xdr:colOff>6993</xdr:colOff>
      <xdr:row>29</xdr:row>
      <xdr:rowOff>1112429</xdr:rowOff>
    </xdr:from>
    <xdr:to>
      <xdr:col>15</xdr:col>
      <xdr:colOff>1075989</xdr:colOff>
      <xdr:row>29</xdr:row>
      <xdr:rowOff>2714550</xdr:rowOff>
    </xdr:to>
    <xdr:cxnSp macro="">
      <xdr:nvCxnSpPr>
        <xdr:cNvPr id="229" name="Rett linje 228">
          <a:extLst>
            <a:ext uri="{FF2B5EF4-FFF2-40B4-BE49-F238E27FC236}">
              <a16:creationId xmlns:a16="http://schemas.microsoft.com/office/drawing/2014/main" id="{743B758D-2BDA-E89F-797C-1A66873E4C0F}"/>
            </a:ext>
          </a:extLst>
        </xdr:cNvPr>
        <xdr:cNvCxnSpPr>
          <a:stCxn id="283" idx="2"/>
          <a:endCxn id="278" idx="1"/>
        </xdr:cNvCxnSpPr>
      </xdr:nvCxnSpPr>
      <xdr:spPr>
        <a:xfrm>
          <a:off x="12622326" y="18977096"/>
          <a:ext cx="1068996" cy="1602121"/>
        </a:xfrm>
        <a:prstGeom prst="line">
          <a:avLst/>
        </a:prstGeom>
        <a:noFill/>
        <a:ln w="38100" cap="flat" cmpd="sng" algn="ctr">
          <a:solidFill>
            <a:srgbClr val="000000"/>
          </a:solidFill>
          <a:prstDash val="solid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1269195</xdr:colOff>
      <xdr:row>29</xdr:row>
      <xdr:rowOff>2763284</xdr:rowOff>
    </xdr:from>
    <xdr:to>
      <xdr:col>15</xdr:col>
      <xdr:colOff>1898880</xdr:colOff>
      <xdr:row>29</xdr:row>
      <xdr:rowOff>3162953</xdr:rowOff>
    </xdr:to>
    <xdr:cxnSp macro="">
      <xdr:nvCxnSpPr>
        <xdr:cNvPr id="230" name="Rett linje 229">
          <a:extLst>
            <a:ext uri="{FF2B5EF4-FFF2-40B4-BE49-F238E27FC236}">
              <a16:creationId xmlns:a16="http://schemas.microsoft.com/office/drawing/2014/main" id="{7A571BF8-769C-605B-CEF8-5ECF93522D01}"/>
            </a:ext>
          </a:extLst>
        </xdr:cNvPr>
        <xdr:cNvCxnSpPr>
          <a:cxnSpLocks/>
          <a:stCxn id="278" idx="2"/>
          <a:endCxn id="273" idx="3"/>
        </xdr:cNvCxnSpPr>
      </xdr:nvCxnSpPr>
      <xdr:spPr>
        <a:xfrm>
          <a:off x="13884528" y="20627951"/>
          <a:ext cx="629685" cy="399669"/>
        </a:xfrm>
        <a:prstGeom prst="line">
          <a:avLst/>
        </a:prstGeom>
        <a:noFill/>
        <a:ln w="38100" cap="flat" cmpd="sng" algn="ctr">
          <a:solidFill>
            <a:srgbClr val="000000"/>
          </a:solidFill>
          <a:prstDash val="solid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1647213</xdr:colOff>
      <xdr:row>29</xdr:row>
      <xdr:rowOff>4161439</xdr:rowOff>
    </xdr:from>
    <xdr:to>
      <xdr:col>15</xdr:col>
      <xdr:colOff>1914994</xdr:colOff>
      <xdr:row>29</xdr:row>
      <xdr:rowOff>4852403</xdr:rowOff>
    </xdr:to>
    <xdr:cxnSp macro="">
      <xdr:nvCxnSpPr>
        <xdr:cNvPr id="231" name="Rett linje 230">
          <a:extLst>
            <a:ext uri="{FF2B5EF4-FFF2-40B4-BE49-F238E27FC236}">
              <a16:creationId xmlns:a16="http://schemas.microsoft.com/office/drawing/2014/main" id="{C1C225BD-BC77-E7D0-4C82-EEEA3E121762}"/>
            </a:ext>
          </a:extLst>
        </xdr:cNvPr>
        <xdr:cNvCxnSpPr>
          <a:cxnSpLocks/>
          <a:stCxn id="265" idx="0"/>
          <a:endCxn id="261" idx="2"/>
        </xdr:cNvCxnSpPr>
      </xdr:nvCxnSpPr>
      <xdr:spPr>
        <a:xfrm flipH="1">
          <a:off x="14262546" y="22026106"/>
          <a:ext cx="267781" cy="690964"/>
        </a:xfrm>
        <a:prstGeom prst="line">
          <a:avLst/>
        </a:prstGeom>
        <a:noFill/>
        <a:ln w="38100" cap="flat" cmpd="sng" algn="ctr">
          <a:solidFill>
            <a:srgbClr val="000000"/>
          </a:solidFill>
          <a:prstDash val="solid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1010403</xdr:colOff>
      <xdr:row>29</xdr:row>
      <xdr:rowOff>4813950</xdr:rowOff>
    </xdr:from>
    <xdr:to>
      <xdr:col>15</xdr:col>
      <xdr:colOff>1460539</xdr:colOff>
      <xdr:row>29</xdr:row>
      <xdr:rowOff>4999271</xdr:rowOff>
    </xdr:to>
    <xdr:grpSp>
      <xdr:nvGrpSpPr>
        <xdr:cNvPr id="232" name="Group 44">
          <a:extLst>
            <a:ext uri="{FF2B5EF4-FFF2-40B4-BE49-F238E27FC236}">
              <a16:creationId xmlns:a16="http://schemas.microsoft.com/office/drawing/2014/main" id="{D976D297-B363-1218-22D6-E4748DBF127B}"/>
            </a:ext>
          </a:extLst>
        </xdr:cNvPr>
        <xdr:cNvGrpSpPr/>
      </xdr:nvGrpSpPr>
      <xdr:grpSpPr>
        <a:xfrm rot="10537887">
          <a:off x="13625736" y="22678617"/>
          <a:ext cx="450136" cy="185321"/>
          <a:chOff x="2534447" y="6021288"/>
          <a:chExt cx="525385" cy="284624"/>
        </a:xfrm>
        <a:effectLst/>
      </xdr:grpSpPr>
      <xdr:sp macro="" textlink="">
        <xdr:nvSpPr>
          <xdr:cNvPr id="271" name="Isosceles Triangle 45">
            <a:extLst>
              <a:ext uri="{FF2B5EF4-FFF2-40B4-BE49-F238E27FC236}">
                <a16:creationId xmlns:a16="http://schemas.microsoft.com/office/drawing/2014/main" id="{2978DE52-DF9E-FBB5-1EA0-5D06EDC0597C}"/>
              </a:ext>
            </a:extLst>
          </xdr:cNvPr>
          <xdr:cNvSpPr/>
        </xdr:nvSpPr>
        <xdr:spPr>
          <a:xfrm rot="16200000">
            <a:off x="2824477" y="6067153"/>
            <a:ext cx="281219" cy="189490"/>
          </a:xfrm>
          <a:prstGeom prst="triangle">
            <a:avLst/>
          </a:prstGeom>
          <a:gradFill rotWithShape="1">
            <a:gsLst>
              <a:gs pos="0">
                <a:srgbClr val="00B6E3">
                  <a:tint val="100000"/>
                  <a:shade val="100000"/>
                  <a:satMod val="130000"/>
                </a:srgbClr>
              </a:gs>
              <a:gs pos="100000">
                <a:srgbClr val="00B6E3">
                  <a:tint val="50000"/>
                  <a:shade val="100000"/>
                  <a:satMod val="350000"/>
                </a:srgbClr>
              </a:gs>
            </a:gsLst>
            <a:lin ang="16200000" scaled="0"/>
          </a:gradFill>
          <a:ln w="9525" cap="flat" cmpd="sng" algn="ctr">
            <a:solidFill>
              <a:srgbClr val="00B6E3">
                <a:shade val="95000"/>
                <a:satMod val="105000"/>
              </a:srgbClr>
            </a:solidFill>
            <a:prstDash val="solid"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1pPr>
            <a:lvl2pPr marL="4572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2pPr>
            <a:lvl3pPr marL="9144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3pPr>
            <a:lvl4pPr marL="13716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4pPr>
            <a:lvl5pPr marL="18288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272" name="Rectangle 46">
            <a:extLst>
              <a:ext uri="{FF2B5EF4-FFF2-40B4-BE49-F238E27FC236}">
                <a16:creationId xmlns:a16="http://schemas.microsoft.com/office/drawing/2014/main" id="{11065FA7-6640-8D0D-DD56-FB68563E7E40}"/>
              </a:ext>
            </a:extLst>
          </xdr:cNvPr>
          <xdr:cNvSpPr/>
        </xdr:nvSpPr>
        <xdr:spPr>
          <a:xfrm rot="10800000">
            <a:off x="2534447" y="6024695"/>
            <a:ext cx="432048" cy="281217"/>
          </a:xfrm>
          <a:prstGeom prst="rect">
            <a:avLst/>
          </a:prstGeom>
          <a:gradFill rotWithShape="1">
            <a:gsLst>
              <a:gs pos="0">
                <a:srgbClr val="00B6E3">
                  <a:tint val="100000"/>
                  <a:shade val="100000"/>
                  <a:satMod val="130000"/>
                </a:srgbClr>
              </a:gs>
              <a:gs pos="100000">
                <a:srgbClr val="00B6E3">
                  <a:tint val="50000"/>
                  <a:shade val="100000"/>
                  <a:satMod val="350000"/>
                </a:srgbClr>
              </a:gs>
            </a:gsLst>
            <a:lin ang="16200000" scaled="0"/>
          </a:gradFill>
          <a:ln w="9525" cap="flat" cmpd="sng" algn="ctr">
            <a:solidFill>
              <a:srgbClr val="00B6E3">
                <a:shade val="95000"/>
                <a:satMod val="105000"/>
              </a:srgbClr>
            </a:solidFill>
            <a:prstDash val="solid"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1pPr>
            <a:lvl2pPr marL="4572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2pPr>
            <a:lvl3pPr marL="9144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3pPr>
            <a:lvl4pPr marL="13716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4pPr>
            <a:lvl5pPr marL="18288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9pPr>
          </a:lstStyle>
          <a:p>
            <a:pPr algn="ctr"/>
            <a:endParaRPr lang="en-GB" sz="800"/>
          </a:p>
        </xdr:txBody>
      </xdr:sp>
    </xdr:grpSp>
    <xdr:clientData/>
  </xdr:twoCellAnchor>
  <xdr:twoCellAnchor>
    <xdr:from>
      <xdr:col>15</xdr:col>
      <xdr:colOff>1014847</xdr:colOff>
      <xdr:row>29</xdr:row>
      <xdr:rowOff>4556214</xdr:rowOff>
    </xdr:from>
    <xdr:to>
      <xdr:col>15</xdr:col>
      <xdr:colOff>1464983</xdr:colOff>
      <xdr:row>29</xdr:row>
      <xdr:rowOff>4741535</xdr:rowOff>
    </xdr:to>
    <xdr:grpSp>
      <xdr:nvGrpSpPr>
        <xdr:cNvPr id="233" name="Group 44">
          <a:extLst>
            <a:ext uri="{FF2B5EF4-FFF2-40B4-BE49-F238E27FC236}">
              <a16:creationId xmlns:a16="http://schemas.microsoft.com/office/drawing/2014/main" id="{3F7AEC83-9426-C223-D0C2-0E8D7AFCFD7C}"/>
            </a:ext>
          </a:extLst>
        </xdr:cNvPr>
        <xdr:cNvGrpSpPr/>
      </xdr:nvGrpSpPr>
      <xdr:grpSpPr>
        <a:xfrm rot="10998921">
          <a:off x="13630180" y="22420881"/>
          <a:ext cx="450136" cy="185321"/>
          <a:chOff x="2534447" y="6021288"/>
          <a:chExt cx="525385" cy="284624"/>
        </a:xfrm>
        <a:effectLst/>
      </xdr:grpSpPr>
      <xdr:sp macro="" textlink="">
        <xdr:nvSpPr>
          <xdr:cNvPr id="269" name="Isosceles Triangle 45">
            <a:extLst>
              <a:ext uri="{FF2B5EF4-FFF2-40B4-BE49-F238E27FC236}">
                <a16:creationId xmlns:a16="http://schemas.microsoft.com/office/drawing/2014/main" id="{5BF1638F-897E-B776-A0B7-708070D59BCC}"/>
              </a:ext>
            </a:extLst>
          </xdr:cNvPr>
          <xdr:cNvSpPr/>
        </xdr:nvSpPr>
        <xdr:spPr>
          <a:xfrm rot="16200000">
            <a:off x="2824477" y="6067153"/>
            <a:ext cx="281219" cy="189490"/>
          </a:xfrm>
          <a:prstGeom prst="triangle">
            <a:avLst/>
          </a:prstGeom>
          <a:gradFill rotWithShape="1">
            <a:gsLst>
              <a:gs pos="0">
                <a:srgbClr val="00B6E3">
                  <a:tint val="100000"/>
                  <a:shade val="100000"/>
                  <a:satMod val="130000"/>
                </a:srgbClr>
              </a:gs>
              <a:gs pos="100000">
                <a:srgbClr val="00B6E3">
                  <a:tint val="50000"/>
                  <a:shade val="100000"/>
                  <a:satMod val="350000"/>
                </a:srgbClr>
              </a:gs>
            </a:gsLst>
            <a:lin ang="16200000" scaled="0"/>
          </a:gradFill>
          <a:ln w="9525" cap="flat" cmpd="sng" algn="ctr">
            <a:solidFill>
              <a:srgbClr val="00B6E3">
                <a:shade val="95000"/>
                <a:satMod val="105000"/>
              </a:srgbClr>
            </a:solidFill>
            <a:prstDash val="solid"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1pPr>
            <a:lvl2pPr marL="4572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2pPr>
            <a:lvl3pPr marL="9144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3pPr>
            <a:lvl4pPr marL="13716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4pPr>
            <a:lvl5pPr marL="18288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270" name="Rectangle 46">
            <a:extLst>
              <a:ext uri="{FF2B5EF4-FFF2-40B4-BE49-F238E27FC236}">
                <a16:creationId xmlns:a16="http://schemas.microsoft.com/office/drawing/2014/main" id="{E502233C-3087-561B-2B86-96270D4EA3B4}"/>
              </a:ext>
            </a:extLst>
          </xdr:cNvPr>
          <xdr:cNvSpPr/>
        </xdr:nvSpPr>
        <xdr:spPr>
          <a:xfrm rot="10800000">
            <a:off x="2534447" y="6024695"/>
            <a:ext cx="432048" cy="281217"/>
          </a:xfrm>
          <a:prstGeom prst="rect">
            <a:avLst/>
          </a:prstGeom>
          <a:gradFill rotWithShape="1">
            <a:gsLst>
              <a:gs pos="0">
                <a:srgbClr val="00B6E3">
                  <a:tint val="100000"/>
                  <a:shade val="100000"/>
                  <a:satMod val="130000"/>
                </a:srgbClr>
              </a:gs>
              <a:gs pos="100000">
                <a:srgbClr val="00B6E3">
                  <a:tint val="50000"/>
                  <a:shade val="100000"/>
                  <a:satMod val="350000"/>
                </a:srgbClr>
              </a:gs>
            </a:gsLst>
            <a:lin ang="16200000" scaled="0"/>
          </a:gradFill>
          <a:ln w="9525" cap="flat" cmpd="sng" algn="ctr">
            <a:solidFill>
              <a:srgbClr val="00B6E3">
                <a:shade val="95000"/>
                <a:satMod val="105000"/>
              </a:srgbClr>
            </a:solidFill>
            <a:prstDash val="solid"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1pPr>
            <a:lvl2pPr marL="4572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2pPr>
            <a:lvl3pPr marL="9144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3pPr>
            <a:lvl4pPr marL="13716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4pPr>
            <a:lvl5pPr marL="18288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9pPr>
          </a:lstStyle>
          <a:p>
            <a:pPr algn="ctr"/>
            <a:endParaRPr lang="en-GB" sz="800"/>
          </a:p>
        </xdr:txBody>
      </xdr:sp>
    </xdr:grpSp>
    <xdr:clientData/>
  </xdr:twoCellAnchor>
  <xdr:twoCellAnchor>
    <xdr:from>
      <xdr:col>15</xdr:col>
      <xdr:colOff>1840387</xdr:colOff>
      <xdr:row>29</xdr:row>
      <xdr:rowOff>3892755</xdr:rowOff>
    </xdr:from>
    <xdr:to>
      <xdr:col>15</xdr:col>
      <xdr:colOff>1937855</xdr:colOff>
      <xdr:row>29</xdr:row>
      <xdr:rowOff>4279166</xdr:rowOff>
    </xdr:to>
    <xdr:grpSp>
      <xdr:nvGrpSpPr>
        <xdr:cNvPr id="234" name="Gruppe 233">
          <a:extLst>
            <a:ext uri="{FF2B5EF4-FFF2-40B4-BE49-F238E27FC236}">
              <a16:creationId xmlns:a16="http://schemas.microsoft.com/office/drawing/2014/main" id="{EAB94012-C0CF-9743-73DE-752DEF058450}"/>
            </a:ext>
          </a:extLst>
        </xdr:cNvPr>
        <xdr:cNvGrpSpPr/>
      </xdr:nvGrpSpPr>
      <xdr:grpSpPr>
        <a:xfrm rot="16200000">
          <a:off x="14311248" y="21901894"/>
          <a:ext cx="386411" cy="97468"/>
          <a:chOff x="3635895" y="928980"/>
          <a:chExt cx="386411" cy="97468"/>
        </a:xfrm>
      </xdr:grpSpPr>
      <xdr:sp macro="" textlink="">
        <xdr:nvSpPr>
          <xdr:cNvPr id="264" name="Rektangel 263">
            <a:extLst>
              <a:ext uri="{FF2B5EF4-FFF2-40B4-BE49-F238E27FC236}">
                <a16:creationId xmlns:a16="http://schemas.microsoft.com/office/drawing/2014/main" id="{E5B71008-1EA6-63DC-5EBA-64950648A4FD}"/>
              </a:ext>
            </a:extLst>
          </xdr:cNvPr>
          <xdr:cNvSpPr/>
        </xdr:nvSpPr>
        <xdr:spPr>
          <a:xfrm>
            <a:off x="3635895" y="928980"/>
            <a:ext cx="386411" cy="97468"/>
          </a:xfrm>
          <a:prstGeom prst="rect">
            <a:avLst/>
          </a:prstGeom>
          <a:solidFill>
            <a:srgbClr val="000000"/>
          </a:solidFill>
          <a:ln w="9525" cap="flat" cmpd="sng" algn="ctr">
            <a:solidFill>
              <a:srgbClr val="000000"/>
            </a:solidFill>
            <a:prstDash val="solid"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1pPr>
            <a:lvl2pPr marL="4572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2pPr>
            <a:lvl3pPr marL="9144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3pPr>
            <a:lvl4pPr marL="13716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4pPr>
            <a:lvl5pPr marL="18288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9pPr>
          </a:lstStyle>
          <a:p>
            <a:pPr algn="ctr"/>
            <a:endParaRPr lang="nb-NO"/>
          </a:p>
        </xdr:txBody>
      </xdr:sp>
      <xdr:sp macro="" textlink="">
        <xdr:nvSpPr>
          <xdr:cNvPr id="265" name="Rektangel: klippede hjørner øverst 264">
            <a:extLst>
              <a:ext uri="{FF2B5EF4-FFF2-40B4-BE49-F238E27FC236}">
                <a16:creationId xmlns:a16="http://schemas.microsoft.com/office/drawing/2014/main" id="{7C26486C-B6E2-AA6F-3252-3486640DB791}"/>
              </a:ext>
            </a:extLst>
          </xdr:cNvPr>
          <xdr:cNvSpPr/>
        </xdr:nvSpPr>
        <xdr:spPr>
          <a:xfrm rot="10800000" flipH="1">
            <a:off x="3707904" y="980728"/>
            <a:ext cx="45719" cy="45719"/>
          </a:xfrm>
          <a:prstGeom prst="snip2SameRect">
            <a:avLst/>
          </a:prstGeom>
          <a:solidFill>
            <a:sysClr val="window" lastClr="FFFFFF"/>
          </a:solidFill>
          <a:ln w="9525" cap="flat" cmpd="sng" algn="ctr">
            <a:solidFill>
              <a:srgbClr val="BCBEC3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1pPr>
            <a:lvl2pPr marL="4572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2pPr>
            <a:lvl3pPr marL="9144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3pPr>
            <a:lvl4pPr marL="13716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4pPr>
            <a:lvl5pPr marL="18288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9pPr>
          </a:lstStyle>
          <a:p>
            <a:pPr algn="ctr"/>
            <a:endParaRPr lang="nb-NO"/>
          </a:p>
        </xdr:txBody>
      </xdr:sp>
      <xdr:sp macro="" textlink="">
        <xdr:nvSpPr>
          <xdr:cNvPr id="266" name="Rektangel: klippede hjørner øverst 265">
            <a:extLst>
              <a:ext uri="{FF2B5EF4-FFF2-40B4-BE49-F238E27FC236}">
                <a16:creationId xmlns:a16="http://schemas.microsoft.com/office/drawing/2014/main" id="{8847FA3A-EFE2-0A01-FE0D-2C047738A1B3}"/>
              </a:ext>
            </a:extLst>
          </xdr:cNvPr>
          <xdr:cNvSpPr/>
        </xdr:nvSpPr>
        <xdr:spPr>
          <a:xfrm rot="10800000" flipH="1">
            <a:off x="3773772" y="980728"/>
            <a:ext cx="45719" cy="45719"/>
          </a:xfrm>
          <a:prstGeom prst="snip2SameRect">
            <a:avLst/>
          </a:prstGeom>
          <a:solidFill>
            <a:sysClr val="window" lastClr="FFFFFF"/>
          </a:solidFill>
          <a:ln w="9525" cap="flat" cmpd="sng" algn="ctr">
            <a:solidFill>
              <a:srgbClr val="BCBEC3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1pPr>
            <a:lvl2pPr marL="4572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2pPr>
            <a:lvl3pPr marL="9144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3pPr>
            <a:lvl4pPr marL="13716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4pPr>
            <a:lvl5pPr marL="18288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9pPr>
          </a:lstStyle>
          <a:p>
            <a:pPr algn="ctr"/>
            <a:endParaRPr lang="nb-NO"/>
          </a:p>
        </xdr:txBody>
      </xdr:sp>
      <xdr:sp macro="" textlink="">
        <xdr:nvSpPr>
          <xdr:cNvPr id="267" name="Rektangel: klippede hjørner øverst 266">
            <a:extLst>
              <a:ext uri="{FF2B5EF4-FFF2-40B4-BE49-F238E27FC236}">
                <a16:creationId xmlns:a16="http://schemas.microsoft.com/office/drawing/2014/main" id="{B4ED15E9-3048-8C79-F3F9-8BA3F26491BF}"/>
              </a:ext>
            </a:extLst>
          </xdr:cNvPr>
          <xdr:cNvSpPr/>
        </xdr:nvSpPr>
        <xdr:spPr>
          <a:xfrm rot="10800000" flipH="1">
            <a:off x="3841069" y="980728"/>
            <a:ext cx="45719" cy="45719"/>
          </a:xfrm>
          <a:prstGeom prst="snip2SameRect">
            <a:avLst/>
          </a:prstGeom>
          <a:solidFill>
            <a:sysClr val="window" lastClr="FFFFFF"/>
          </a:solidFill>
          <a:ln w="9525" cap="flat" cmpd="sng" algn="ctr">
            <a:solidFill>
              <a:srgbClr val="BCBEC3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1pPr>
            <a:lvl2pPr marL="4572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2pPr>
            <a:lvl3pPr marL="9144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3pPr>
            <a:lvl4pPr marL="13716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4pPr>
            <a:lvl5pPr marL="18288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9pPr>
          </a:lstStyle>
          <a:p>
            <a:pPr algn="ctr"/>
            <a:endParaRPr lang="nb-NO"/>
          </a:p>
        </xdr:txBody>
      </xdr:sp>
      <xdr:sp macro="" textlink="">
        <xdr:nvSpPr>
          <xdr:cNvPr id="268" name="Rektangel: klippede hjørner øverst 267">
            <a:extLst>
              <a:ext uri="{FF2B5EF4-FFF2-40B4-BE49-F238E27FC236}">
                <a16:creationId xmlns:a16="http://schemas.microsoft.com/office/drawing/2014/main" id="{AE015E71-B4DE-00BB-2009-11915E796D0C}"/>
              </a:ext>
            </a:extLst>
          </xdr:cNvPr>
          <xdr:cNvSpPr/>
        </xdr:nvSpPr>
        <xdr:spPr>
          <a:xfrm rot="10800000" flipH="1">
            <a:off x="3904279" y="980728"/>
            <a:ext cx="45719" cy="45719"/>
          </a:xfrm>
          <a:prstGeom prst="snip2SameRect">
            <a:avLst/>
          </a:prstGeom>
          <a:solidFill>
            <a:sysClr val="window" lastClr="FFFFFF"/>
          </a:solidFill>
          <a:ln w="9525" cap="flat" cmpd="sng" algn="ctr">
            <a:solidFill>
              <a:srgbClr val="BCBEC3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1pPr>
            <a:lvl2pPr marL="4572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2pPr>
            <a:lvl3pPr marL="9144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3pPr>
            <a:lvl4pPr marL="13716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4pPr>
            <a:lvl5pPr marL="18288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9pPr>
          </a:lstStyle>
          <a:p>
            <a:pPr algn="ctr"/>
            <a:endParaRPr lang="nb-NO"/>
          </a:p>
        </xdr:txBody>
      </xdr:sp>
    </xdr:grpSp>
    <xdr:clientData/>
  </xdr:twoCellAnchor>
  <xdr:twoCellAnchor>
    <xdr:from>
      <xdr:col>15</xdr:col>
      <xdr:colOff>1572606</xdr:colOff>
      <xdr:row>29</xdr:row>
      <xdr:rowOff>4603868</xdr:rowOff>
    </xdr:from>
    <xdr:to>
      <xdr:col>15</xdr:col>
      <xdr:colOff>1670074</xdr:colOff>
      <xdr:row>29</xdr:row>
      <xdr:rowOff>4990279</xdr:rowOff>
    </xdr:to>
    <xdr:grpSp>
      <xdr:nvGrpSpPr>
        <xdr:cNvPr id="235" name="Gruppe 234">
          <a:extLst>
            <a:ext uri="{FF2B5EF4-FFF2-40B4-BE49-F238E27FC236}">
              <a16:creationId xmlns:a16="http://schemas.microsoft.com/office/drawing/2014/main" id="{9F4764B0-665A-9EAD-57C8-8BD2762E2474}"/>
            </a:ext>
          </a:extLst>
        </xdr:cNvPr>
        <xdr:cNvGrpSpPr/>
      </xdr:nvGrpSpPr>
      <xdr:grpSpPr>
        <a:xfrm rot="16200000">
          <a:off x="14043467" y="22613007"/>
          <a:ext cx="386411" cy="97468"/>
          <a:chOff x="3635895" y="928980"/>
          <a:chExt cx="386411" cy="97468"/>
        </a:xfrm>
      </xdr:grpSpPr>
      <xdr:sp macro="" textlink="">
        <xdr:nvSpPr>
          <xdr:cNvPr id="259" name="Rektangel 258">
            <a:extLst>
              <a:ext uri="{FF2B5EF4-FFF2-40B4-BE49-F238E27FC236}">
                <a16:creationId xmlns:a16="http://schemas.microsoft.com/office/drawing/2014/main" id="{D0F3855F-CDDD-7185-E404-2C8CFD78B2AF}"/>
              </a:ext>
            </a:extLst>
          </xdr:cNvPr>
          <xdr:cNvSpPr/>
        </xdr:nvSpPr>
        <xdr:spPr>
          <a:xfrm>
            <a:off x="3635895" y="928980"/>
            <a:ext cx="386411" cy="97468"/>
          </a:xfrm>
          <a:prstGeom prst="rect">
            <a:avLst/>
          </a:prstGeom>
          <a:solidFill>
            <a:srgbClr val="000000"/>
          </a:solidFill>
          <a:ln w="9525" cap="flat" cmpd="sng" algn="ctr">
            <a:solidFill>
              <a:srgbClr val="000000"/>
            </a:solidFill>
            <a:prstDash val="solid"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1pPr>
            <a:lvl2pPr marL="4572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2pPr>
            <a:lvl3pPr marL="9144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3pPr>
            <a:lvl4pPr marL="13716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4pPr>
            <a:lvl5pPr marL="18288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9pPr>
          </a:lstStyle>
          <a:p>
            <a:pPr algn="ctr"/>
            <a:endParaRPr lang="nb-NO"/>
          </a:p>
        </xdr:txBody>
      </xdr:sp>
      <xdr:sp macro="" textlink="">
        <xdr:nvSpPr>
          <xdr:cNvPr id="260" name="Rektangel: klippede hjørner øverst 259">
            <a:extLst>
              <a:ext uri="{FF2B5EF4-FFF2-40B4-BE49-F238E27FC236}">
                <a16:creationId xmlns:a16="http://schemas.microsoft.com/office/drawing/2014/main" id="{9897C909-2CF1-54F5-4E2A-3E5C3D5843C0}"/>
              </a:ext>
            </a:extLst>
          </xdr:cNvPr>
          <xdr:cNvSpPr/>
        </xdr:nvSpPr>
        <xdr:spPr>
          <a:xfrm rot="10800000" flipH="1">
            <a:off x="3707904" y="980728"/>
            <a:ext cx="45719" cy="45719"/>
          </a:xfrm>
          <a:prstGeom prst="snip2SameRect">
            <a:avLst/>
          </a:prstGeom>
          <a:solidFill>
            <a:sysClr val="window" lastClr="FFFFFF"/>
          </a:solidFill>
          <a:ln w="9525" cap="flat" cmpd="sng" algn="ctr">
            <a:solidFill>
              <a:srgbClr val="BCBEC3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1pPr>
            <a:lvl2pPr marL="4572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2pPr>
            <a:lvl3pPr marL="9144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3pPr>
            <a:lvl4pPr marL="13716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4pPr>
            <a:lvl5pPr marL="18288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9pPr>
          </a:lstStyle>
          <a:p>
            <a:pPr algn="ctr"/>
            <a:endParaRPr lang="nb-NO"/>
          </a:p>
        </xdr:txBody>
      </xdr:sp>
      <xdr:sp macro="" textlink="">
        <xdr:nvSpPr>
          <xdr:cNvPr id="261" name="Rektangel: klippede hjørner øverst 260">
            <a:extLst>
              <a:ext uri="{FF2B5EF4-FFF2-40B4-BE49-F238E27FC236}">
                <a16:creationId xmlns:a16="http://schemas.microsoft.com/office/drawing/2014/main" id="{CA32EF3C-A458-22CA-DADF-EA0B67F3BD21}"/>
              </a:ext>
            </a:extLst>
          </xdr:cNvPr>
          <xdr:cNvSpPr/>
        </xdr:nvSpPr>
        <xdr:spPr>
          <a:xfrm rot="10800000" flipH="1">
            <a:off x="3773772" y="980728"/>
            <a:ext cx="45719" cy="45719"/>
          </a:xfrm>
          <a:prstGeom prst="snip2SameRect">
            <a:avLst/>
          </a:prstGeom>
          <a:solidFill>
            <a:sysClr val="window" lastClr="FFFFFF"/>
          </a:solidFill>
          <a:ln w="9525" cap="flat" cmpd="sng" algn="ctr">
            <a:solidFill>
              <a:srgbClr val="BCBEC3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1pPr>
            <a:lvl2pPr marL="4572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2pPr>
            <a:lvl3pPr marL="9144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3pPr>
            <a:lvl4pPr marL="13716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4pPr>
            <a:lvl5pPr marL="18288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9pPr>
          </a:lstStyle>
          <a:p>
            <a:pPr algn="ctr"/>
            <a:endParaRPr lang="nb-NO"/>
          </a:p>
        </xdr:txBody>
      </xdr:sp>
      <xdr:sp macro="" textlink="">
        <xdr:nvSpPr>
          <xdr:cNvPr id="262" name="Rektangel: klippede hjørner øverst 261">
            <a:extLst>
              <a:ext uri="{FF2B5EF4-FFF2-40B4-BE49-F238E27FC236}">
                <a16:creationId xmlns:a16="http://schemas.microsoft.com/office/drawing/2014/main" id="{1510A53F-B74E-2BD3-0BEF-F787B71359A3}"/>
              </a:ext>
            </a:extLst>
          </xdr:cNvPr>
          <xdr:cNvSpPr/>
        </xdr:nvSpPr>
        <xdr:spPr>
          <a:xfrm rot="10800000" flipH="1">
            <a:off x="3841069" y="980728"/>
            <a:ext cx="45719" cy="45719"/>
          </a:xfrm>
          <a:prstGeom prst="snip2SameRect">
            <a:avLst/>
          </a:prstGeom>
          <a:solidFill>
            <a:sysClr val="window" lastClr="FFFFFF"/>
          </a:solidFill>
          <a:ln w="9525" cap="flat" cmpd="sng" algn="ctr">
            <a:solidFill>
              <a:srgbClr val="BCBEC3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1pPr>
            <a:lvl2pPr marL="4572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2pPr>
            <a:lvl3pPr marL="9144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3pPr>
            <a:lvl4pPr marL="13716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4pPr>
            <a:lvl5pPr marL="18288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9pPr>
          </a:lstStyle>
          <a:p>
            <a:pPr algn="ctr"/>
            <a:endParaRPr lang="nb-NO"/>
          </a:p>
        </xdr:txBody>
      </xdr:sp>
      <xdr:sp macro="" textlink="">
        <xdr:nvSpPr>
          <xdr:cNvPr id="263" name="Rektangel: klippede hjørner øverst 262">
            <a:extLst>
              <a:ext uri="{FF2B5EF4-FFF2-40B4-BE49-F238E27FC236}">
                <a16:creationId xmlns:a16="http://schemas.microsoft.com/office/drawing/2014/main" id="{4350187A-BBFE-558C-FED7-4449D813553D}"/>
              </a:ext>
            </a:extLst>
          </xdr:cNvPr>
          <xdr:cNvSpPr/>
        </xdr:nvSpPr>
        <xdr:spPr>
          <a:xfrm rot="10800000" flipH="1">
            <a:off x="3904279" y="980728"/>
            <a:ext cx="45719" cy="45719"/>
          </a:xfrm>
          <a:prstGeom prst="snip2SameRect">
            <a:avLst/>
          </a:prstGeom>
          <a:solidFill>
            <a:sysClr val="window" lastClr="FFFFFF"/>
          </a:solidFill>
          <a:ln w="9525" cap="flat" cmpd="sng" algn="ctr">
            <a:solidFill>
              <a:srgbClr val="BCBEC3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1pPr>
            <a:lvl2pPr marL="4572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2pPr>
            <a:lvl3pPr marL="9144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3pPr>
            <a:lvl4pPr marL="13716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4pPr>
            <a:lvl5pPr marL="1828800" algn="l" defTabSz="457200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Arial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Arial"/>
              </a:defRPr>
            </a:lvl9pPr>
          </a:lstStyle>
          <a:p>
            <a:pPr algn="ctr"/>
            <a:endParaRPr lang="nb-NO"/>
          </a:p>
        </xdr:txBody>
      </xdr:sp>
    </xdr:grpSp>
    <xdr:clientData/>
  </xdr:twoCellAnchor>
  <xdr:twoCellAnchor>
    <xdr:from>
      <xdr:col>14</xdr:col>
      <xdr:colOff>744611</xdr:colOff>
      <xdr:row>29</xdr:row>
      <xdr:rowOff>2763265</xdr:rowOff>
    </xdr:from>
    <xdr:to>
      <xdr:col>15</xdr:col>
      <xdr:colOff>1914994</xdr:colOff>
      <xdr:row>29</xdr:row>
      <xdr:rowOff>4028274</xdr:rowOff>
    </xdr:to>
    <xdr:cxnSp macro="">
      <xdr:nvCxnSpPr>
        <xdr:cNvPr id="236" name="Rett linje 235">
          <a:extLst>
            <a:ext uri="{FF2B5EF4-FFF2-40B4-BE49-F238E27FC236}">
              <a16:creationId xmlns:a16="http://schemas.microsoft.com/office/drawing/2014/main" id="{A78891DA-8EF8-2DCA-F9DC-2827D77CE7A7}"/>
            </a:ext>
          </a:extLst>
        </xdr:cNvPr>
        <xdr:cNvCxnSpPr>
          <a:cxnSpLocks/>
          <a:stCxn id="267" idx="0"/>
          <a:endCxn id="207" idx="5"/>
        </xdr:cNvCxnSpPr>
      </xdr:nvCxnSpPr>
      <xdr:spPr>
        <a:xfrm flipH="1" flipV="1">
          <a:off x="12541500" y="20627932"/>
          <a:ext cx="1988827" cy="1265009"/>
        </a:xfrm>
        <a:prstGeom prst="line">
          <a:avLst/>
        </a:prstGeom>
        <a:noFill/>
        <a:ln w="38100" cap="flat" cmpd="sng" algn="ctr">
          <a:solidFill>
            <a:srgbClr val="000000"/>
          </a:solidFill>
          <a:prstDash val="solid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353760</xdr:colOff>
      <xdr:row>29</xdr:row>
      <xdr:rowOff>2504157</xdr:rowOff>
    </xdr:from>
    <xdr:to>
      <xdr:col>15</xdr:col>
      <xdr:colOff>497776</xdr:colOff>
      <xdr:row>29</xdr:row>
      <xdr:rowOff>2792189</xdr:rowOff>
    </xdr:to>
    <xdr:sp macro="" textlink="">
      <xdr:nvSpPr>
        <xdr:cNvPr id="237" name="Magnetplate 236">
          <a:extLst>
            <a:ext uri="{FF2B5EF4-FFF2-40B4-BE49-F238E27FC236}">
              <a16:creationId xmlns:a16="http://schemas.microsoft.com/office/drawing/2014/main" id="{19DE2F85-EBC0-2C6B-2529-CF1033C04A4D}"/>
            </a:ext>
          </a:extLst>
        </xdr:cNvPr>
        <xdr:cNvSpPr/>
      </xdr:nvSpPr>
      <xdr:spPr>
        <a:xfrm>
          <a:off x="12969093" y="20368824"/>
          <a:ext cx="144016" cy="288032"/>
        </a:xfrm>
        <a:prstGeom prst="flowChartMagneticDisk">
          <a:avLst/>
        </a:prstGeom>
        <a:solidFill>
          <a:sysClr val="window" lastClr="FFFFFF"/>
        </a:solidFill>
        <a:ln w="9525" cap="flat" cmpd="sng" algn="ctr">
          <a:solidFill>
            <a:srgbClr val="000000"/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5pPr>
          <a:lvl6pPr marL="22860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6pPr>
          <a:lvl7pPr marL="27432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7pPr>
          <a:lvl8pPr marL="32004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8pPr>
          <a:lvl9pPr marL="36576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9pPr>
        </a:lstStyle>
        <a:p>
          <a:pPr algn="ctr"/>
          <a:endParaRPr lang="nb-NO"/>
        </a:p>
      </xdr:txBody>
    </xdr:sp>
    <xdr:clientData/>
  </xdr:twoCellAnchor>
  <xdr:twoCellAnchor>
    <xdr:from>
      <xdr:col>12</xdr:col>
      <xdr:colOff>282222</xdr:colOff>
      <xdr:row>29</xdr:row>
      <xdr:rowOff>4138497</xdr:rowOff>
    </xdr:from>
    <xdr:to>
      <xdr:col>12</xdr:col>
      <xdr:colOff>534284</xdr:colOff>
      <xdr:row>29</xdr:row>
      <xdr:rowOff>4273050</xdr:rowOff>
    </xdr:to>
    <xdr:sp macro="" textlink="">
      <xdr:nvSpPr>
        <xdr:cNvPr id="238" name="TextBox 22">
          <a:extLst>
            <a:ext uri="{FF2B5EF4-FFF2-40B4-BE49-F238E27FC236}">
              <a16:creationId xmlns:a16="http://schemas.microsoft.com/office/drawing/2014/main" id="{1C6FE038-0050-B7BC-1988-B2A823527811}"/>
            </a:ext>
          </a:extLst>
        </xdr:cNvPr>
        <xdr:cNvSpPr txBox="1"/>
      </xdr:nvSpPr>
      <xdr:spPr>
        <a:xfrm>
          <a:off x="10555111" y="22003164"/>
          <a:ext cx="252062" cy="134553"/>
        </a:xfrm>
        <a:prstGeom prst="rect">
          <a:avLst/>
        </a:prstGeom>
        <a:solidFill>
          <a:srgbClr val="000000"/>
        </a:solidFill>
      </xdr:spPr>
      <xdr:txBody>
        <a:bodyPr wrap="square" rtlCol="0">
          <a:spAutoFit/>
        </a:bodyPr>
        <a:lstStyle>
          <a:defPPr>
            <a:defRPr lang="en-US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 panose="020B0604020202020204" pitchFamily="34" charset="0"/>
              <a:ea typeface="ＭＳ Ｐゴシック" panose="020B0600070205080204" pitchFamily="34" charset="-128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 panose="020B0604020202020204" pitchFamily="34" charset="0"/>
              <a:ea typeface="ＭＳ Ｐゴシック" panose="020B0600070205080204" pitchFamily="34" charset="-128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 panose="020B0604020202020204" pitchFamily="34" charset="0"/>
              <a:ea typeface="ＭＳ Ｐゴシック" panose="020B0600070205080204" pitchFamily="34" charset="-128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 panose="020B0604020202020204" pitchFamily="34" charset="0"/>
              <a:ea typeface="ＭＳ Ｐゴシック" panose="020B0600070205080204" pitchFamily="34" charset="-128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 panose="020B0604020202020204" pitchFamily="34" charset="0"/>
              <a:ea typeface="ＭＳ Ｐゴシック" panose="020B0600070205080204" pitchFamily="34" charset="-128"/>
            </a:defRPr>
          </a:lvl5pPr>
          <a:lvl6pPr marL="2286000" algn="l" defTabSz="914400" rtl="0" eaLnBrk="1" latinLnBrk="0" hangingPunct="1">
            <a:defRPr kern="1200">
              <a:solidFill>
                <a:srgbClr val="ACADAE"/>
              </a:solidFill>
              <a:latin typeface="Arial" panose="020B0604020202020204" pitchFamily="34" charset="0"/>
              <a:ea typeface="ＭＳ Ｐゴシック" panose="020B0600070205080204" pitchFamily="34" charset="-128"/>
            </a:defRPr>
          </a:lvl6pPr>
          <a:lvl7pPr marL="2743200" algn="l" defTabSz="914400" rtl="0" eaLnBrk="1" latinLnBrk="0" hangingPunct="1">
            <a:defRPr kern="1200">
              <a:solidFill>
                <a:srgbClr val="ACADAE"/>
              </a:solidFill>
              <a:latin typeface="Arial" panose="020B0604020202020204" pitchFamily="34" charset="0"/>
              <a:ea typeface="ＭＳ Ｐゴシック" panose="020B0600070205080204" pitchFamily="34" charset="-128"/>
            </a:defRPr>
          </a:lvl7pPr>
          <a:lvl8pPr marL="3200400" algn="l" defTabSz="914400" rtl="0" eaLnBrk="1" latinLnBrk="0" hangingPunct="1">
            <a:defRPr kern="1200">
              <a:solidFill>
                <a:srgbClr val="ACADAE"/>
              </a:solidFill>
              <a:latin typeface="Arial" panose="020B0604020202020204" pitchFamily="34" charset="0"/>
              <a:ea typeface="ＭＳ Ｐゴシック" panose="020B0600070205080204" pitchFamily="34" charset="-128"/>
            </a:defRPr>
          </a:lvl8pPr>
          <a:lvl9pPr marL="3657600" algn="l" defTabSz="914400" rtl="0" eaLnBrk="1" latinLnBrk="0" hangingPunct="1">
            <a:defRPr kern="1200">
              <a:solidFill>
                <a:srgbClr val="ACADAE"/>
              </a:solidFill>
              <a:latin typeface="Arial" panose="020B0604020202020204" pitchFamily="34" charset="0"/>
              <a:ea typeface="ＭＳ Ｐゴシック" panose="020B0600070205080204" pitchFamily="34" charset="-128"/>
            </a:defRPr>
          </a:lvl9pPr>
        </a:lstStyle>
        <a:p>
          <a:endParaRPr lang="en-GB" sz="1400" b="1">
            <a:solidFill>
              <a:srgbClr val="FFFFFF"/>
            </a:solidFill>
          </a:endParaRPr>
        </a:p>
      </xdr:txBody>
    </xdr:sp>
    <xdr:clientData/>
  </xdr:twoCellAnchor>
  <xdr:twoCellAnchor>
    <xdr:from>
      <xdr:col>15</xdr:col>
      <xdr:colOff>760523</xdr:colOff>
      <xdr:row>29</xdr:row>
      <xdr:rowOff>4388124</xdr:rowOff>
    </xdr:from>
    <xdr:to>
      <xdr:col>15</xdr:col>
      <xdr:colOff>1012585</xdr:colOff>
      <xdr:row>29</xdr:row>
      <xdr:rowOff>4522677</xdr:rowOff>
    </xdr:to>
    <xdr:sp macro="" textlink="">
      <xdr:nvSpPr>
        <xdr:cNvPr id="239" name="TextBox 22">
          <a:extLst>
            <a:ext uri="{FF2B5EF4-FFF2-40B4-BE49-F238E27FC236}">
              <a16:creationId xmlns:a16="http://schemas.microsoft.com/office/drawing/2014/main" id="{DAE887F6-3A00-F12A-D952-D4B9AEAEED54}"/>
            </a:ext>
          </a:extLst>
        </xdr:cNvPr>
        <xdr:cNvSpPr txBox="1"/>
      </xdr:nvSpPr>
      <xdr:spPr>
        <a:xfrm>
          <a:off x="13375856" y="22252791"/>
          <a:ext cx="252062" cy="134553"/>
        </a:xfrm>
        <a:prstGeom prst="rect">
          <a:avLst/>
        </a:prstGeom>
        <a:solidFill>
          <a:srgbClr val="000000"/>
        </a:solidFill>
      </xdr:spPr>
      <xdr:txBody>
        <a:bodyPr wrap="square" rtlCol="0">
          <a:spAutoFit/>
        </a:bodyPr>
        <a:lstStyle>
          <a:defPPr>
            <a:defRPr lang="en-US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 panose="020B0604020202020204" pitchFamily="34" charset="0"/>
              <a:ea typeface="ＭＳ Ｐゴシック" panose="020B0600070205080204" pitchFamily="34" charset="-128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 panose="020B0604020202020204" pitchFamily="34" charset="0"/>
              <a:ea typeface="ＭＳ Ｐゴシック" panose="020B0600070205080204" pitchFamily="34" charset="-128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 panose="020B0604020202020204" pitchFamily="34" charset="0"/>
              <a:ea typeface="ＭＳ Ｐゴシック" panose="020B0600070205080204" pitchFamily="34" charset="-128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 panose="020B0604020202020204" pitchFamily="34" charset="0"/>
              <a:ea typeface="ＭＳ Ｐゴシック" panose="020B0600070205080204" pitchFamily="34" charset="-128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 panose="020B0604020202020204" pitchFamily="34" charset="0"/>
              <a:ea typeface="ＭＳ Ｐゴシック" panose="020B0600070205080204" pitchFamily="34" charset="-128"/>
            </a:defRPr>
          </a:lvl5pPr>
          <a:lvl6pPr marL="2286000" algn="l" defTabSz="914400" rtl="0" eaLnBrk="1" latinLnBrk="0" hangingPunct="1">
            <a:defRPr kern="1200">
              <a:solidFill>
                <a:srgbClr val="ACADAE"/>
              </a:solidFill>
              <a:latin typeface="Arial" panose="020B0604020202020204" pitchFamily="34" charset="0"/>
              <a:ea typeface="ＭＳ Ｐゴシック" panose="020B0600070205080204" pitchFamily="34" charset="-128"/>
            </a:defRPr>
          </a:lvl6pPr>
          <a:lvl7pPr marL="2743200" algn="l" defTabSz="914400" rtl="0" eaLnBrk="1" latinLnBrk="0" hangingPunct="1">
            <a:defRPr kern="1200">
              <a:solidFill>
                <a:srgbClr val="ACADAE"/>
              </a:solidFill>
              <a:latin typeface="Arial" panose="020B0604020202020204" pitchFamily="34" charset="0"/>
              <a:ea typeface="ＭＳ Ｐゴシック" panose="020B0600070205080204" pitchFamily="34" charset="-128"/>
            </a:defRPr>
          </a:lvl7pPr>
          <a:lvl8pPr marL="3200400" algn="l" defTabSz="914400" rtl="0" eaLnBrk="1" latinLnBrk="0" hangingPunct="1">
            <a:defRPr kern="1200">
              <a:solidFill>
                <a:srgbClr val="ACADAE"/>
              </a:solidFill>
              <a:latin typeface="Arial" panose="020B0604020202020204" pitchFamily="34" charset="0"/>
              <a:ea typeface="ＭＳ Ｐゴシック" panose="020B0600070205080204" pitchFamily="34" charset="-128"/>
            </a:defRPr>
          </a:lvl8pPr>
          <a:lvl9pPr marL="3657600" algn="l" defTabSz="914400" rtl="0" eaLnBrk="1" latinLnBrk="0" hangingPunct="1">
            <a:defRPr kern="1200">
              <a:solidFill>
                <a:srgbClr val="ACADAE"/>
              </a:solidFill>
              <a:latin typeface="Arial" panose="020B0604020202020204" pitchFamily="34" charset="0"/>
              <a:ea typeface="ＭＳ Ｐゴシック" panose="020B0600070205080204" pitchFamily="34" charset="-128"/>
            </a:defRPr>
          </a:lvl9pPr>
        </a:lstStyle>
        <a:p>
          <a:endParaRPr lang="en-GB" sz="1400" b="1">
            <a:solidFill>
              <a:srgbClr val="FFFFFF"/>
            </a:solidFill>
          </a:endParaRPr>
        </a:p>
      </xdr:txBody>
    </xdr:sp>
    <xdr:clientData/>
  </xdr:twoCellAnchor>
  <xdr:twoCellAnchor>
    <xdr:from>
      <xdr:col>15</xdr:col>
      <xdr:colOff>619314</xdr:colOff>
      <xdr:row>29</xdr:row>
      <xdr:rowOff>3830087</xdr:rowOff>
    </xdr:from>
    <xdr:to>
      <xdr:col>15</xdr:col>
      <xdr:colOff>871376</xdr:colOff>
      <xdr:row>29</xdr:row>
      <xdr:rowOff>3964640</xdr:rowOff>
    </xdr:to>
    <xdr:sp macro="" textlink="">
      <xdr:nvSpPr>
        <xdr:cNvPr id="240" name="TextBox 22">
          <a:extLst>
            <a:ext uri="{FF2B5EF4-FFF2-40B4-BE49-F238E27FC236}">
              <a16:creationId xmlns:a16="http://schemas.microsoft.com/office/drawing/2014/main" id="{9ABB4B77-0245-2459-D07A-48797DF157B2}"/>
            </a:ext>
          </a:extLst>
        </xdr:cNvPr>
        <xdr:cNvSpPr txBox="1"/>
      </xdr:nvSpPr>
      <xdr:spPr>
        <a:xfrm>
          <a:off x="13234647" y="21694754"/>
          <a:ext cx="252062" cy="134553"/>
        </a:xfrm>
        <a:prstGeom prst="rect">
          <a:avLst/>
        </a:prstGeom>
        <a:solidFill>
          <a:srgbClr val="000000"/>
        </a:solidFill>
      </xdr:spPr>
      <xdr:txBody>
        <a:bodyPr wrap="square" rtlCol="0">
          <a:spAutoFit/>
        </a:bodyPr>
        <a:lstStyle>
          <a:defPPr>
            <a:defRPr lang="en-US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 panose="020B0604020202020204" pitchFamily="34" charset="0"/>
              <a:ea typeface="ＭＳ Ｐゴシック" panose="020B0600070205080204" pitchFamily="34" charset="-128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 panose="020B0604020202020204" pitchFamily="34" charset="0"/>
              <a:ea typeface="ＭＳ Ｐゴシック" panose="020B0600070205080204" pitchFamily="34" charset="-128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 panose="020B0604020202020204" pitchFamily="34" charset="0"/>
              <a:ea typeface="ＭＳ Ｐゴシック" panose="020B0600070205080204" pitchFamily="34" charset="-128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 panose="020B0604020202020204" pitchFamily="34" charset="0"/>
              <a:ea typeface="ＭＳ Ｐゴシック" panose="020B0600070205080204" pitchFamily="34" charset="-128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 panose="020B0604020202020204" pitchFamily="34" charset="0"/>
              <a:ea typeface="ＭＳ Ｐゴシック" panose="020B0600070205080204" pitchFamily="34" charset="-128"/>
            </a:defRPr>
          </a:lvl5pPr>
          <a:lvl6pPr marL="2286000" algn="l" defTabSz="914400" rtl="0" eaLnBrk="1" latinLnBrk="0" hangingPunct="1">
            <a:defRPr kern="1200">
              <a:solidFill>
                <a:srgbClr val="ACADAE"/>
              </a:solidFill>
              <a:latin typeface="Arial" panose="020B0604020202020204" pitchFamily="34" charset="0"/>
              <a:ea typeface="ＭＳ Ｐゴシック" panose="020B0600070205080204" pitchFamily="34" charset="-128"/>
            </a:defRPr>
          </a:lvl6pPr>
          <a:lvl7pPr marL="2743200" algn="l" defTabSz="914400" rtl="0" eaLnBrk="1" latinLnBrk="0" hangingPunct="1">
            <a:defRPr kern="1200">
              <a:solidFill>
                <a:srgbClr val="ACADAE"/>
              </a:solidFill>
              <a:latin typeface="Arial" panose="020B0604020202020204" pitchFamily="34" charset="0"/>
              <a:ea typeface="ＭＳ Ｐゴシック" panose="020B0600070205080204" pitchFamily="34" charset="-128"/>
            </a:defRPr>
          </a:lvl7pPr>
          <a:lvl8pPr marL="3200400" algn="l" defTabSz="914400" rtl="0" eaLnBrk="1" latinLnBrk="0" hangingPunct="1">
            <a:defRPr kern="1200">
              <a:solidFill>
                <a:srgbClr val="ACADAE"/>
              </a:solidFill>
              <a:latin typeface="Arial" panose="020B0604020202020204" pitchFamily="34" charset="0"/>
              <a:ea typeface="ＭＳ Ｐゴシック" panose="020B0600070205080204" pitchFamily="34" charset="-128"/>
            </a:defRPr>
          </a:lvl8pPr>
          <a:lvl9pPr marL="3657600" algn="l" defTabSz="914400" rtl="0" eaLnBrk="1" latinLnBrk="0" hangingPunct="1">
            <a:defRPr kern="1200">
              <a:solidFill>
                <a:srgbClr val="ACADAE"/>
              </a:solidFill>
              <a:latin typeface="Arial" panose="020B0604020202020204" pitchFamily="34" charset="0"/>
              <a:ea typeface="ＭＳ Ｐゴシック" panose="020B0600070205080204" pitchFamily="34" charset="-128"/>
            </a:defRPr>
          </a:lvl9pPr>
        </a:lstStyle>
        <a:p>
          <a:endParaRPr lang="en-GB" sz="1400" b="1">
            <a:solidFill>
              <a:srgbClr val="FFFFFF"/>
            </a:solidFill>
          </a:endParaRPr>
        </a:p>
      </xdr:txBody>
    </xdr:sp>
    <xdr:clientData/>
  </xdr:twoCellAnchor>
  <xdr:twoCellAnchor editAs="oneCell">
    <xdr:from>
      <xdr:col>15</xdr:col>
      <xdr:colOff>1035134</xdr:colOff>
      <xdr:row>29</xdr:row>
      <xdr:rowOff>4356338</xdr:rowOff>
    </xdr:from>
    <xdr:to>
      <xdr:col>15</xdr:col>
      <xdr:colOff>1196432</xdr:colOff>
      <xdr:row>29</xdr:row>
      <xdr:rowOff>4541659</xdr:rowOff>
    </xdr:to>
    <xdr:pic>
      <xdr:nvPicPr>
        <xdr:cNvPr id="241" name="Bilde 240">
          <a:extLst>
            <a:ext uri="{FF2B5EF4-FFF2-40B4-BE49-F238E27FC236}">
              <a16:creationId xmlns:a16="http://schemas.microsoft.com/office/drawing/2014/main" id="{466A4EB5-B881-CA09-99F7-31CEB6CAA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13638455" y="22233017"/>
          <a:ext cx="185321" cy="161298"/>
        </a:xfrm>
        <a:prstGeom prst="rect">
          <a:avLst/>
        </a:prstGeom>
        <a:effectLst/>
      </xdr:spPr>
    </xdr:pic>
    <xdr:clientData/>
  </xdr:twoCellAnchor>
  <xdr:twoCellAnchor editAs="oneCell">
    <xdr:from>
      <xdr:col>15</xdr:col>
      <xdr:colOff>914690</xdr:colOff>
      <xdr:row>29</xdr:row>
      <xdr:rowOff>3821506</xdr:rowOff>
    </xdr:from>
    <xdr:to>
      <xdr:col>15</xdr:col>
      <xdr:colOff>1075988</xdr:colOff>
      <xdr:row>29</xdr:row>
      <xdr:rowOff>4006827</xdr:rowOff>
    </xdr:to>
    <xdr:pic>
      <xdr:nvPicPr>
        <xdr:cNvPr id="242" name="Bilde 241">
          <a:extLst>
            <a:ext uri="{FF2B5EF4-FFF2-40B4-BE49-F238E27FC236}">
              <a16:creationId xmlns:a16="http://schemas.microsoft.com/office/drawing/2014/main" id="{4CAB8B44-3A60-C986-4B58-492373DCA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13518011" y="21698185"/>
          <a:ext cx="185321" cy="161298"/>
        </a:xfrm>
        <a:prstGeom prst="rect">
          <a:avLst/>
        </a:prstGeom>
        <a:effectLst/>
      </xdr:spPr>
    </xdr:pic>
    <xdr:clientData/>
  </xdr:twoCellAnchor>
  <xdr:twoCellAnchor>
    <xdr:from>
      <xdr:col>15</xdr:col>
      <xdr:colOff>1666805</xdr:colOff>
      <xdr:row>29</xdr:row>
      <xdr:rowOff>3449793</xdr:rowOff>
    </xdr:from>
    <xdr:to>
      <xdr:col>15</xdr:col>
      <xdr:colOff>1801358</xdr:colOff>
      <xdr:row>29</xdr:row>
      <xdr:rowOff>3701855</xdr:rowOff>
    </xdr:to>
    <xdr:sp macro="" textlink="">
      <xdr:nvSpPr>
        <xdr:cNvPr id="243" name="TextBox 22">
          <a:extLst>
            <a:ext uri="{FF2B5EF4-FFF2-40B4-BE49-F238E27FC236}">
              <a16:creationId xmlns:a16="http://schemas.microsoft.com/office/drawing/2014/main" id="{C03C9E99-5BB9-627F-90DF-0CA8A4DB8048}"/>
            </a:ext>
          </a:extLst>
        </xdr:cNvPr>
        <xdr:cNvSpPr txBox="1"/>
      </xdr:nvSpPr>
      <xdr:spPr>
        <a:xfrm rot="16200000">
          <a:off x="14223384" y="21373214"/>
          <a:ext cx="252062" cy="134553"/>
        </a:xfrm>
        <a:prstGeom prst="rect">
          <a:avLst/>
        </a:prstGeom>
        <a:solidFill>
          <a:sysClr val="window" lastClr="FFFFFF"/>
        </a:solidFill>
        <a:ln w="25400">
          <a:solidFill>
            <a:srgbClr val="000000"/>
          </a:solidFill>
        </a:ln>
      </xdr:spPr>
      <xdr:txBody>
        <a:bodyPr wrap="square" rtlCol="0">
          <a:spAutoFit/>
        </a:bodyPr>
        <a:lstStyle>
          <a:defPPr>
            <a:defRPr lang="en-US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 panose="020B0604020202020204" pitchFamily="34" charset="0"/>
              <a:ea typeface="ＭＳ Ｐゴシック" panose="020B0600070205080204" pitchFamily="34" charset="-128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 panose="020B0604020202020204" pitchFamily="34" charset="0"/>
              <a:ea typeface="ＭＳ Ｐゴシック" panose="020B0600070205080204" pitchFamily="34" charset="-128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 panose="020B0604020202020204" pitchFamily="34" charset="0"/>
              <a:ea typeface="ＭＳ Ｐゴシック" panose="020B0600070205080204" pitchFamily="34" charset="-128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 panose="020B0604020202020204" pitchFamily="34" charset="0"/>
              <a:ea typeface="ＭＳ Ｐゴシック" panose="020B0600070205080204" pitchFamily="34" charset="-128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 panose="020B0604020202020204" pitchFamily="34" charset="0"/>
              <a:ea typeface="ＭＳ Ｐゴシック" panose="020B0600070205080204" pitchFamily="34" charset="-128"/>
            </a:defRPr>
          </a:lvl5pPr>
          <a:lvl6pPr marL="2286000" algn="l" defTabSz="914400" rtl="0" eaLnBrk="1" latinLnBrk="0" hangingPunct="1">
            <a:defRPr kern="1200">
              <a:solidFill>
                <a:srgbClr val="ACADAE"/>
              </a:solidFill>
              <a:latin typeface="Arial" panose="020B0604020202020204" pitchFamily="34" charset="0"/>
              <a:ea typeface="ＭＳ Ｐゴシック" panose="020B0600070205080204" pitchFamily="34" charset="-128"/>
            </a:defRPr>
          </a:lvl6pPr>
          <a:lvl7pPr marL="2743200" algn="l" defTabSz="914400" rtl="0" eaLnBrk="1" latinLnBrk="0" hangingPunct="1">
            <a:defRPr kern="1200">
              <a:solidFill>
                <a:srgbClr val="ACADAE"/>
              </a:solidFill>
              <a:latin typeface="Arial" panose="020B0604020202020204" pitchFamily="34" charset="0"/>
              <a:ea typeface="ＭＳ Ｐゴシック" panose="020B0600070205080204" pitchFamily="34" charset="-128"/>
            </a:defRPr>
          </a:lvl7pPr>
          <a:lvl8pPr marL="3200400" algn="l" defTabSz="914400" rtl="0" eaLnBrk="1" latinLnBrk="0" hangingPunct="1">
            <a:defRPr kern="1200">
              <a:solidFill>
                <a:srgbClr val="ACADAE"/>
              </a:solidFill>
              <a:latin typeface="Arial" panose="020B0604020202020204" pitchFamily="34" charset="0"/>
              <a:ea typeface="ＭＳ Ｐゴシック" panose="020B0600070205080204" pitchFamily="34" charset="-128"/>
            </a:defRPr>
          </a:lvl8pPr>
          <a:lvl9pPr marL="3657600" algn="l" defTabSz="914400" rtl="0" eaLnBrk="1" latinLnBrk="0" hangingPunct="1">
            <a:defRPr kern="1200">
              <a:solidFill>
                <a:srgbClr val="ACADAE"/>
              </a:solidFill>
              <a:latin typeface="Arial" panose="020B0604020202020204" pitchFamily="34" charset="0"/>
              <a:ea typeface="ＭＳ Ｐゴシック" panose="020B0600070205080204" pitchFamily="34" charset="-128"/>
            </a:defRPr>
          </a:lvl9pPr>
        </a:lstStyle>
        <a:p>
          <a:endParaRPr lang="en-GB" sz="1400" b="1">
            <a:solidFill>
              <a:srgbClr val="FFFFFF"/>
            </a:solidFill>
          </a:endParaRPr>
        </a:p>
      </xdr:txBody>
    </xdr:sp>
    <xdr:clientData/>
  </xdr:twoCellAnchor>
  <xdr:twoCellAnchor editAs="oneCell">
    <xdr:from>
      <xdr:col>15</xdr:col>
      <xdr:colOff>1488906</xdr:colOff>
      <xdr:row>29</xdr:row>
      <xdr:rowOff>3461332</xdr:rowOff>
    </xdr:from>
    <xdr:to>
      <xdr:col>15</xdr:col>
      <xdr:colOff>1650204</xdr:colOff>
      <xdr:row>29</xdr:row>
      <xdr:rowOff>3646653</xdr:rowOff>
    </xdr:to>
    <xdr:pic>
      <xdr:nvPicPr>
        <xdr:cNvPr id="244" name="Bilde 243">
          <a:extLst>
            <a:ext uri="{FF2B5EF4-FFF2-40B4-BE49-F238E27FC236}">
              <a16:creationId xmlns:a16="http://schemas.microsoft.com/office/drawing/2014/main" id="{AC7CCE50-FBC4-7715-7F15-A9F6A24C5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6394376">
          <a:off x="14092227" y="21338011"/>
          <a:ext cx="185321" cy="161298"/>
        </a:xfrm>
        <a:prstGeom prst="rect">
          <a:avLst/>
        </a:prstGeom>
      </xdr:spPr>
    </xdr:pic>
    <xdr:clientData/>
  </xdr:twoCellAnchor>
  <xdr:twoCellAnchor editAs="oneCell">
    <xdr:from>
      <xdr:col>12</xdr:col>
      <xdr:colOff>661506</xdr:colOff>
      <xdr:row>29</xdr:row>
      <xdr:rowOff>3581892</xdr:rowOff>
    </xdr:from>
    <xdr:to>
      <xdr:col>13</xdr:col>
      <xdr:colOff>60804</xdr:colOff>
      <xdr:row>29</xdr:row>
      <xdr:rowOff>3767213</xdr:rowOff>
    </xdr:to>
    <xdr:pic>
      <xdr:nvPicPr>
        <xdr:cNvPr id="245" name="Bilde 244">
          <a:extLst>
            <a:ext uri="{FF2B5EF4-FFF2-40B4-BE49-F238E27FC236}">
              <a16:creationId xmlns:a16="http://schemas.microsoft.com/office/drawing/2014/main" id="{D09981B0-3F08-249D-4766-5B40EA743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10922383" y="21458571"/>
          <a:ext cx="185321" cy="161298"/>
        </a:xfrm>
        <a:prstGeom prst="rect">
          <a:avLst/>
        </a:prstGeom>
        <a:effectLst/>
      </xdr:spPr>
    </xdr:pic>
    <xdr:clientData/>
  </xdr:twoCellAnchor>
  <xdr:twoCellAnchor>
    <xdr:from>
      <xdr:col>13</xdr:col>
      <xdr:colOff>281716</xdr:colOff>
      <xdr:row>29</xdr:row>
      <xdr:rowOff>3173434</xdr:rowOff>
    </xdr:from>
    <xdr:to>
      <xdr:col>13</xdr:col>
      <xdr:colOff>368688</xdr:colOff>
      <xdr:row>29</xdr:row>
      <xdr:rowOff>3526435</xdr:rowOff>
    </xdr:to>
    <xdr:cxnSp macro="">
      <xdr:nvCxnSpPr>
        <xdr:cNvPr id="246" name="Rett linje 245">
          <a:extLst>
            <a:ext uri="{FF2B5EF4-FFF2-40B4-BE49-F238E27FC236}">
              <a16:creationId xmlns:a16="http://schemas.microsoft.com/office/drawing/2014/main" id="{D14113B8-F85C-8BE5-0F4D-C6BA633D6A8A}"/>
            </a:ext>
          </a:extLst>
        </xdr:cNvPr>
        <xdr:cNvCxnSpPr>
          <a:cxnSpLocks/>
          <a:stCxn id="249" idx="0"/>
          <a:endCxn id="247" idx="4"/>
        </xdr:cNvCxnSpPr>
      </xdr:nvCxnSpPr>
      <xdr:spPr>
        <a:xfrm flipV="1">
          <a:off x="11316605" y="21038101"/>
          <a:ext cx="86972" cy="353001"/>
        </a:xfrm>
        <a:prstGeom prst="line">
          <a:avLst/>
        </a:prstGeom>
        <a:noFill/>
        <a:ln w="38100" cap="flat" cmpd="sng" algn="ctr">
          <a:solidFill>
            <a:srgbClr val="FFFF00"/>
          </a:solidFill>
          <a:prstDash val="solid"/>
          <a:headEnd type="none" w="med" len="med"/>
          <a:tailEnd type="arrow" w="med" len="me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188688</xdr:colOff>
      <xdr:row>29</xdr:row>
      <xdr:rowOff>2813434</xdr:rowOff>
    </xdr:from>
    <xdr:to>
      <xdr:col>13</xdr:col>
      <xdr:colOff>548688</xdr:colOff>
      <xdr:row>29</xdr:row>
      <xdr:rowOff>3173434</xdr:rowOff>
    </xdr:to>
    <xdr:sp macro="" textlink="">
      <xdr:nvSpPr>
        <xdr:cNvPr id="247" name="Oval 38">
          <a:extLst>
            <a:ext uri="{FF2B5EF4-FFF2-40B4-BE49-F238E27FC236}">
              <a16:creationId xmlns:a16="http://schemas.microsoft.com/office/drawing/2014/main" id="{27DBB6E3-9843-B61B-8B5C-BA3311164B88}"/>
            </a:ext>
          </a:extLst>
        </xdr:cNvPr>
        <xdr:cNvSpPr/>
      </xdr:nvSpPr>
      <xdr:spPr>
        <a:xfrm>
          <a:off x="11223577" y="20678101"/>
          <a:ext cx="360000" cy="360000"/>
        </a:xfrm>
        <a:prstGeom prst="ellipse">
          <a:avLst/>
        </a:prstGeom>
        <a:solidFill>
          <a:srgbClr val="FFFF00"/>
        </a:solidFill>
        <a:ln w="12700" cap="flat" cmpd="sng" algn="ctr">
          <a:solidFill>
            <a:srgbClr val="000000"/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lIns="0" rIns="0" rtlCol="0" anchor="ctr"/>
        <a:lstStyle>
          <a:defPPr>
            <a:defRPr lang="en-US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5pPr>
          <a:lvl6pPr marL="22860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6pPr>
          <a:lvl7pPr marL="27432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7pPr>
          <a:lvl8pPr marL="32004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8pPr>
          <a:lvl9pPr marL="36576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9pPr>
        </a:lstStyle>
        <a:p>
          <a:pPr algn="ctr"/>
          <a:endParaRPr lang="nb-NO" sz="800" b="1">
            <a:solidFill>
              <a:srgbClr val="404965"/>
            </a:solidFill>
          </a:endParaRPr>
        </a:p>
      </xdr:txBody>
    </xdr:sp>
    <xdr:clientData/>
  </xdr:twoCellAnchor>
  <xdr:twoCellAnchor>
    <xdr:from>
      <xdr:col>12</xdr:col>
      <xdr:colOff>359685</xdr:colOff>
      <xdr:row>29</xdr:row>
      <xdr:rowOff>3611881</xdr:rowOff>
    </xdr:from>
    <xdr:to>
      <xdr:col>12</xdr:col>
      <xdr:colOff>611747</xdr:colOff>
      <xdr:row>29</xdr:row>
      <xdr:rowOff>3746434</xdr:rowOff>
    </xdr:to>
    <xdr:sp macro="" textlink="">
      <xdr:nvSpPr>
        <xdr:cNvPr id="248" name="TextBox 22">
          <a:extLst>
            <a:ext uri="{FF2B5EF4-FFF2-40B4-BE49-F238E27FC236}">
              <a16:creationId xmlns:a16="http://schemas.microsoft.com/office/drawing/2014/main" id="{E67B8FF6-D82B-5451-3F6D-4B26A2A5250C}"/>
            </a:ext>
          </a:extLst>
        </xdr:cNvPr>
        <xdr:cNvSpPr txBox="1"/>
      </xdr:nvSpPr>
      <xdr:spPr>
        <a:xfrm>
          <a:off x="10632574" y="21476548"/>
          <a:ext cx="252062" cy="134553"/>
        </a:xfrm>
        <a:prstGeom prst="rect">
          <a:avLst/>
        </a:prstGeom>
        <a:solidFill>
          <a:srgbClr val="000000"/>
        </a:solidFill>
      </xdr:spPr>
      <xdr:txBody>
        <a:bodyPr wrap="square" rtlCol="0">
          <a:spAutoFit/>
        </a:bodyPr>
        <a:lstStyle>
          <a:defPPr>
            <a:defRPr lang="en-US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 panose="020B0604020202020204" pitchFamily="34" charset="0"/>
              <a:ea typeface="ＭＳ Ｐゴシック" panose="020B0600070205080204" pitchFamily="34" charset="-128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 panose="020B0604020202020204" pitchFamily="34" charset="0"/>
              <a:ea typeface="ＭＳ Ｐゴシック" panose="020B0600070205080204" pitchFamily="34" charset="-128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 panose="020B0604020202020204" pitchFamily="34" charset="0"/>
              <a:ea typeface="ＭＳ Ｐゴシック" panose="020B0600070205080204" pitchFamily="34" charset="-128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 panose="020B0604020202020204" pitchFamily="34" charset="0"/>
              <a:ea typeface="ＭＳ Ｐゴシック" panose="020B0600070205080204" pitchFamily="34" charset="-128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ACADAE"/>
              </a:solidFill>
              <a:latin typeface="Arial" panose="020B0604020202020204" pitchFamily="34" charset="0"/>
              <a:ea typeface="ＭＳ Ｐゴシック" panose="020B0600070205080204" pitchFamily="34" charset="-128"/>
            </a:defRPr>
          </a:lvl5pPr>
          <a:lvl6pPr marL="2286000" algn="l" defTabSz="914400" rtl="0" eaLnBrk="1" latinLnBrk="0" hangingPunct="1">
            <a:defRPr kern="1200">
              <a:solidFill>
                <a:srgbClr val="ACADAE"/>
              </a:solidFill>
              <a:latin typeface="Arial" panose="020B0604020202020204" pitchFamily="34" charset="0"/>
              <a:ea typeface="ＭＳ Ｐゴシック" panose="020B0600070205080204" pitchFamily="34" charset="-128"/>
            </a:defRPr>
          </a:lvl6pPr>
          <a:lvl7pPr marL="2743200" algn="l" defTabSz="914400" rtl="0" eaLnBrk="1" latinLnBrk="0" hangingPunct="1">
            <a:defRPr kern="1200">
              <a:solidFill>
                <a:srgbClr val="ACADAE"/>
              </a:solidFill>
              <a:latin typeface="Arial" panose="020B0604020202020204" pitchFamily="34" charset="0"/>
              <a:ea typeface="ＭＳ Ｐゴシック" panose="020B0600070205080204" pitchFamily="34" charset="-128"/>
            </a:defRPr>
          </a:lvl7pPr>
          <a:lvl8pPr marL="3200400" algn="l" defTabSz="914400" rtl="0" eaLnBrk="1" latinLnBrk="0" hangingPunct="1">
            <a:defRPr kern="1200">
              <a:solidFill>
                <a:srgbClr val="ACADAE"/>
              </a:solidFill>
              <a:latin typeface="Arial" panose="020B0604020202020204" pitchFamily="34" charset="0"/>
              <a:ea typeface="ＭＳ Ｐゴシック" panose="020B0600070205080204" pitchFamily="34" charset="-128"/>
            </a:defRPr>
          </a:lvl8pPr>
          <a:lvl9pPr marL="3657600" algn="l" defTabSz="914400" rtl="0" eaLnBrk="1" latinLnBrk="0" hangingPunct="1">
            <a:defRPr kern="1200">
              <a:solidFill>
                <a:srgbClr val="ACADAE"/>
              </a:solidFill>
              <a:latin typeface="Arial" panose="020B0604020202020204" pitchFamily="34" charset="0"/>
              <a:ea typeface="ＭＳ Ｐゴシック" panose="020B0600070205080204" pitchFamily="34" charset="-128"/>
            </a:defRPr>
          </a:lvl9pPr>
        </a:lstStyle>
        <a:p>
          <a:endParaRPr lang="en-GB" sz="1400" b="1">
            <a:solidFill>
              <a:srgbClr val="FFFFFF"/>
            </a:solidFill>
          </a:endParaRPr>
        </a:p>
      </xdr:txBody>
    </xdr:sp>
    <xdr:clientData/>
  </xdr:twoCellAnchor>
  <xdr:twoCellAnchor>
    <xdr:from>
      <xdr:col>13</xdr:col>
      <xdr:colOff>101716</xdr:colOff>
      <xdr:row>29</xdr:row>
      <xdr:rowOff>3526435</xdr:rowOff>
    </xdr:from>
    <xdr:to>
      <xdr:col>13</xdr:col>
      <xdr:colOff>461716</xdr:colOff>
      <xdr:row>29</xdr:row>
      <xdr:rowOff>3886435</xdr:rowOff>
    </xdr:to>
    <xdr:sp macro="" textlink="">
      <xdr:nvSpPr>
        <xdr:cNvPr id="249" name="Oval 38">
          <a:extLst>
            <a:ext uri="{FF2B5EF4-FFF2-40B4-BE49-F238E27FC236}">
              <a16:creationId xmlns:a16="http://schemas.microsoft.com/office/drawing/2014/main" id="{E7F05DA5-D405-B9F5-7F30-D0054F1B70C4}"/>
            </a:ext>
          </a:extLst>
        </xdr:cNvPr>
        <xdr:cNvSpPr/>
      </xdr:nvSpPr>
      <xdr:spPr>
        <a:xfrm>
          <a:off x="11136605" y="21391102"/>
          <a:ext cx="360000" cy="360000"/>
        </a:xfrm>
        <a:prstGeom prst="ellipse">
          <a:avLst/>
        </a:prstGeom>
        <a:solidFill>
          <a:srgbClr val="FFFF00"/>
        </a:solidFill>
        <a:ln w="12700" cap="flat" cmpd="sng" algn="ctr">
          <a:solidFill>
            <a:srgbClr val="000000"/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lIns="0" rIns="0" rtlCol="0" anchor="ctr"/>
        <a:lstStyle>
          <a:defPPr>
            <a:defRPr lang="en-US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5pPr>
          <a:lvl6pPr marL="22860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6pPr>
          <a:lvl7pPr marL="27432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7pPr>
          <a:lvl8pPr marL="32004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8pPr>
          <a:lvl9pPr marL="36576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9pPr>
        </a:lstStyle>
        <a:p>
          <a:pPr algn="ctr"/>
          <a:endParaRPr lang="nb-NO" sz="800" b="1">
            <a:solidFill>
              <a:srgbClr val="404965"/>
            </a:solidFill>
          </a:endParaRPr>
        </a:p>
      </xdr:txBody>
    </xdr:sp>
    <xdr:clientData/>
  </xdr:twoCellAnchor>
  <xdr:twoCellAnchor>
    <xdr:from>
      <xdr:col>13</xdr:col>
      <xdr:colOff>101716</xdr:colOff>
      <xdr:row>29</xdr:row>
      <xdr:rowOff>4417782</xdr:rowOff>
    </xdr:from>
    <xdr:to>
      <xdr:col>13</xdr:col>
      <xdr:colOff>199575</xdr:colOff>
      <xdr:row>29</xdr:row>
      <xdr:rowOff>4722569</xdr:rowOff>
    </xdr:to>
    <xdr:cxnSp macro="">
      <xdr:nvCxnSpPr>
        <xdr:cNvPr id="250" name="Rett linje 249">
          <a:extLst>
            <a:ext uri="{FF2B5EF4-FFF2-40B4-BE49-F238E27FC236}">
              <a16:creationId xmlns:a16="http://schemas.microsoft.com/office/drawing/2014/main" id="{16B7CB8C-99D4-2B4B-A9FD-C5C3D5A4421E}"/>
            </a:ext>
          </a:extLst>
        </xdr:cNvPr>
        <xdr:cNvCxnSpPr>
          <a:cxnSpLocks/>
          <a:stCxn id="251" idx="4"/>
          <a:endCxn id="252" idx="0"/>
        </xdr:cNvCxnSpPr>
      </xdr:nvCxnSpPr>
      <xdr:spPr>
        <a:xfrm flipH="1">
          <a:off x="11136605" y="22282449"/>
          <a:ext cx="97859" cy="304787"/>
        </a:xfrm>
        <a:prstGeom prst="line">
          <a:avLst/>
        </a:prstGeom>
        <a:noFill/>
        <a:ln w="38100" cap="flat" cmpd="sng" algn="ctr">
          <a:solidFill>
            <a:srgbClr val="FFFF00"/>
          </a:solidFill>
          <a:prstDash val="solid"/>
          <a:headEnd type="none" w="med" len="med"/>
          <a:tailEnd type="arrow" w="med" len="me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19575</xdr:colOff>
      <xdr:row>29</xdr:row>
      <xdr:rowOff>4057782</xdr:rowOff>
    </xdr:from>
    <xdr:to>
      <xdr:col>13</xdr:col>
      <xdr:colOff>379575</xdr:colOff>
      <xdr:row>29</xdr:row>
      <xdr:rowOff>4417782</xdr:rowOff>
    </xdr:to>
    <xdr:sp macro="" textlink="">
      <xdr:nvSpPr>
        <xdr:cNvPr id="251" name="Oval 38">
          <a:extLst>
            <a:ext uri="{FF2B5EF4-FFF2-40B4-BE49-F238E27FC236}">
              <a16:creationId xmlns:a16="http://schemas.microsoft.com/office/drawing/2014/main" id="{7A618672-E674-591B-007D-4E7CDF87771F}"/>
            </a:ext>
          </a:extLst>
        </xdr:cNvPr>
        <xdr:cNvSpPr/>
      </xdr:nvSpPr>
      <xdr:spPr>
        <a:xfrm>
          <a:off x="11054464" y="21922449"/>
          <a:ext cx="360000" cy="360000"/>
        </a:xfrm>
        <a:prstGeom prst="ellipse">
          <a:avLst/>
        </a:prstGeom>
        <a:solidFill>
          <a:srgbClr val="FFFF00"/>
        </a:solidFill>
        <a:ln w="12700" cap="flat" cmpd="sng" algn="ctr">
          <a:solidFill>
            <a:srgbClr val="000000"/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lIns="0" rIns="0" rtlCol="0" anchor="ctr"/>
        <a:lstStyle>
          <a:defPPr>
            <a:defRPr lang="en-US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5pPr>
          <a:lvl6pPr marL="22860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6pPr>
          <a:lvl7pPr marL="27432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7pPr>
          <a:lvl8pPr marL="32004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8pPr>
          <a:lvl9pPr marL="36576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9pPr>
        </a:lstStyle>
        <a:p>
          <a:pPr algn="ctr"/>
          <a:endParaRPr lang="nb-NO" sz="800" b="1">
            <a:solidFill>
              <a:srgbClr val="404965"/>
            </a:solidFill>
          </a:endParaRPr>
        </a:p>
      </xdr:txBody>
    </xdr:sp>
    <xdr:clientData/>
  </xdr:twoCellAnchor>
  <xdr:twoCellAnchor>
    <xdr:from>
      <xdr:col>12</xdr:col>
      <xdr:colOff>683716</xdr:colOff>
      <xdr:row>29</xdr:row>
      <xdr:rowOff>4722569</xdr:rowOff>
    </xdr:from>
    <xdr:to>
      <xdr:col>13</xdr:col>
      <xdr:colOff>281716</xdr:colOff>
      <xdr:row>29</xdr:row>
      <xdr:rowOff>5082569</xdr:rowOff>
    </xdr:to>
    <xdr:sp macro="" textlink="">
      <xdr:nvSpPr>
        <xdr:cNvPr id="252" name="Oval 38">
          <a:extLst>
            <a:ext uri="{FF2B5EF4-FFF2-40B4-BE49-F238E27FC236}">
              <a16:creationId xmlns:a16="http://schemas.microsoft.com/office/drawing/2014/main" id="{8E356AF2-F876-2AC8-9437-FB2054F84CE7}"/>
            </a:ext>
          </a:extLst>
        </xdr:cNvPr>
        <xdr:cNvSpPr/>
      </xdr:nvSpPr>
      <xdr:spPr>
        <a:xfrm>
          <a:off x="10956605" y="22587236"/>
          <a:ext cx="360000" cy="360000"/>
        </a:xfrm>
        <a:prstGeom prst="ellipse">
          <a:avLst/>
        </a:prstGeom>
        <a:solidFill>
          <a:srgbClr val="FFFF00"/>
        </a:solidFill>
        <a:ln w="12700" cap="flat" cmpd="sng" algn="ctr">
          <a:solidFill>
            <a:srgbClr val="000000"/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lIns="0" rIns="0" rtlCol="0" anchor="ctr"/>
        <a:lstStyle>
          <a:defPPr>
            <a:defRPr lang="en-US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5pPr>
          <a:lvl6pPr marL="22860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6pPr>
          <a:lvl7pPr marL="27432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7pPr>
          <a:lvl8pPr marL="32004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8pPr>
          <a:lvl9pPr marL="36576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9pPr>
        </a:lstStyle>
        <a:p>
          <a:pPr algn="ctr"/>
          <a:endParaRPr lang="nb-NO" sz="800" b="1">
            <a:solidFill>
              <a:srgbClr val="404965"/>
            </a:solidFill>
          </a:endParaRPr>
        </a:p>
      </xdr:txBody>
    </xdr:sp>
    <xdr:clientData/>
  </xdr:twoCellAnchor>
  <xdr:twoCellAnchor>
    <xdr:from>
      <xdr:col>15</xdr:col>
      <xdr:colOff>340234</xdr:colOff>
      <xdr:row>29</xdr:row>
      <xdr:rowOff>3484256</xdr:rowOff>
    </xdr:from>
    <xdr:to>
      <xdr:col>15</xdr:col>
      <xdr:colOff>409563</xdr:colOff>
      <xdr:row>29</xdr:row>
      <xdr:rowOff>3753803</xdr:rowOff>
    </xdr:to>
    <xdr:cxnSp macro="">
      <xdr:nvCxnSpPr>
        <xdr:cNvPr id="253" name="Rett linje 252">
          <a:extLst>
            <a:ext uri="{FF2B5EF4-FFF2-40B4-BE49-F238E27FC236}">
              <a16:creationId xmlns:a16="http://schemas.microsoft.com/office/drawing/2014/main" id="{CFF7FF16-EDD8-F159-6398-F2945ECFD7ED}"/>
            </a:ext>
          </a:extLst>
        </xdr:cNvPr>
        <xdr:cNvCxnSpPr>
          <a:cxnSpLocks/>
          <a:stCxn id="255" idx="0"/>
          <a:endCxn id="254" idx="4"/>
        </xdr:cNvCxnSpPr>
      </xdr:nvCxnSpPr>
      <xdr:spPr>
        <a:xfrm flipH="1" flipV="1">
          <a:off x="12955567" y="21348923"/>
          <a:ext cx="69329" cy="269547"/>
        </a:xfrm>
        <a:prstGeom prst="line">
          <a:avLst/>
        </a:prstGeom>
        <a:noFill/>
        <a:ln w="38100" cap="flat" cmpd="sng" algn="ctr">
          <a:solidFill>
            <a:srgbClr val="FFFF00"/>
          </a:solidFill>
          <a:prstDash val="solid"/>
          <a:headEnd type="none" w="med" len="med"/>
          <a:tailEnd type="arrow" w="med" len="me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160234</xdr:colOff>
      <xdr:row>29</xdr:row>
      <xdr:rowOff>3124256</xdr:rowOff>
    </xdr:from>
    <xdr:to>
      <xdr:col>15</xdr:col>
      <xdr:colOff>520234</xdr:colOff>
      <xdr:row>29</xdr:row>
      <xdr:rowOff>3484256</xdr:rowOff>
    </xdr:to>
    <xdr:sp macro="" textlink="">
      <xdr:nvSpPr>
        <xdr:cNvPr id="254" name="Oval 38">
          <a:extLst>
            <a:ext uri="{FF2B5EF4-FFF2-40B4-BE49-F238E27FC236}">
              <a16:creationId xmlns:a16="http://schemas.microsoft.com/office/drawing/2014/main" id="{3F725DD7-7010-22C6-B877-41E3B4E50F87}"/>
            </a:ext>
          </a:extLst>
        </xdr:cNvPr>
        <xdr:cNvSpPr/>
      </xdr:nvSpPr>
      <xdr:spPr>
        <a:xfrm>
          <a:off x="12775567" y="20988923"/>
          <a:ext cx="360000" cy="360000"/>
        </a:xfrm>
        <a:prstGeom prst="ellipse">
          <a:avLst/>
        </a:prstGeom>
        <a:solidFill>
          <a:srgbClr val="FFFF00"/>
        </a:solidFill>
        <a:ln w="12700" cap="flat" cmpd="sng" algn="ctr">
          <a:solidFill>
            <a:srgbClr val="000000"/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lIns="0" rIns="0" rtlCol="0" anchor="ctr"/>
        <a:lstStyle>
          <a:defPPr>
            <a:defRPr lang="en-US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5pPr>
          <a:lvl6pPr marL="22860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6pPr>
          <a:lvl7pPr marL="27432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7pPr>
          <a:lvl8pPr marL="32004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8pPr>
          <a:lvl9pPr marL="36576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9pPr>
        </a:lstStyle>
        <a:p>
          <a:pPr algn="ctr"/>
          <a:endParaRPr lang="nb-NO" sz="800" b="1">
            <a:solidFill>
              <a:srgbClr val="404965"/>
            </a:solidFill>
          </a:endParaRPr>
        </a:p>
      </xdr:txBody>
    </xdr:sp>
    <xdr:clientData/>
  </xdr:twoCellAnchor>
  <xdr:twoCellAnchor>
    <xdr:from>
      <xdr:col>15</xdr:col>
      <xdr:colOff>229563</xdr:colOff>
      <xdr:row>29</xdr:row>
      <xdr:rowOff>3753803</xdr:rowOff>
    </xdr:from>
    <xdr:to>
      <xdr:col>15</xdr:col>
      <xdr:colOff>589563</xdr:colOff>
      <xdr:row>29</xdr:row>
      <xdr:rowOff>4113803</xdr:rowOff>
    </xdr:to>
    <xdr:sp macro="" textlink="">
      <xdr:nvSpPr>
        <xdr:cNvPr id="255" name="Oval 38">
          <a:extLst>
            <a:ext uri="{FF2B5EF4-FFF2-40B4-BE49-F238E27FC236}">
              <a16:creationId xmlns:a16="http://schemas.microsoft.com/office/drawing/2014/main" id="{E1F83F72-BD45-1507-84A8-87A0F56EF96B}"/>
            </a:ext>
          </a:extLst>
        </xdr:cNvPr>
        <xdr:cNvSpPr/>
      </xdr:nvSpPr>
      <xdr:spPr>
        <a:xfrm>
          <a:off x="12844896" y="21618470"/>
          <a:ext cx="360000" cy="360000"/>
        </a:xfrm>
        <a:prstGeom prst="ellipse">
          <a:avLst/>
        </a:prstGeom>
        <a:solidFill>
          <a:srgbClr val="FFFF00"/>
        </a:solidFill>
        <a:ln w="12700" cap="flat" cmpd="sng" algn="ctr">
          <a:solidFill>
            <a:srgbClr val="000000"/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lIns="0" rIns="0" rtlCol="0" anchor="ctr"/>
        <a:lstStyle>
          <a:defPPr>
            <a:defRPr lang="en-US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5pPr>
          <a:lvl6pPr marL="22860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6pPr>
          <a:lvl7pPr marL="27432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7pPr>
          <a:lvl8pPr marL="32004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8pPr>
          <a:lvl9pPr marL="36576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9pPr>
        </a:lstStyle>
        <a:p>
          <a:pPr algn="ctr"/>
          <a:endParaRPr lang="nb-NO" sz="800" b="1">
            <a:solidFill>
              <a:srgbClr val="404965"/>
            </a:solidFill>
          </a:endParaRPr>
        </a:p>
      </xdr:txBody>
    </xdr:sp>
    <xdr:clientData/>
  </xdr:twoCellAnchor>
  <xdr:twoCellAnchor>
    <xdr:from>
      <xdr:col>15</xdr:col>
      <xdr:colOff>554716</xdr:colOff>
      <xdr:row>29</xdr:row>
      <xdr:rowOff>4752014</xdr:rowOff>
    </xdr:from>
    <xdr:to>
      <xdr:col>15</xdr:col>
      <xdr:colOff>667336</xdr:colOff>
      <xdr:row>29</xdr:row>
      <xdr:rowOff>5093276</xdr:rowOff>
    </xdr:to>
    <xdr:cxnSp macro="">
      <xdr:nvCxnSpPr>
        <xdr:cNvPr id="256" name="Rett linje 255">
          <a:extLst>
            <a:ext uri="{FF2B5EF4-FFF2-40B4-BE49-F238E27FC236}">
              <a16:creationId xmlns:a16="http://schemas.microsoft.com/office/drawing/2014/main" id="{EA89EFC4-5F32-F80C-41CD-E0F5F9489DEB}"/>
            </a:ext>
          </a:extLst>
        </xdr:cNvPr>
        <xdr:cNvCxnSpPr>
          <a:cxnSpLocks/>
          <a:stCxn id="257" idx="4"/>
          <a:endCxn id="258" idx="0"/>
        </xdr:cNvCxnSpPr>
      </xdr:nvCxnSpPr>
      <xdr:spPr>
        <a:xfrm>
          <a:off x="13170049" y="22616681"/>
          <a:ext cx="112620" cy="341262"/>
        </a:xfrm>
        <a:prstGeom prst="line">
          <a:avLst/>
        </a:prstGeom>
        <a:noFill/>
        <a:ln w="38100" cap="flat" cmpd="sng" algn="ctr">
          <a:solidFill>
            <a:srgbClr val="FFFF00"/>
          </a:solidFill>
          <a:prstDash val="solid"/>
          <a:headEnd type="none" w="med" len="med"/>
          <a:tailEnd type="arrow" w="med" len="me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374716</xdr:colOff>
      <xdr:row>29</xdr:row>
      <xdr:rowOff>4392014</xdr:rowOff>
    </xdr:from>
    <xdr:to>
      <xdr:col>15</xdr:col>
      <xdr:colOff>734716</xdr:colOff>
      <xdr:row>29</xdr:row>
      <xdr:rowOff>4752014</xdr:rowOff>
    </xdr:to>
    <xdr:sp macro="" textlink="">
      <xdr:nvSpPr>
        <xdr:cNvPr id="257" name="Oval 38">
          <a:extLst>
            <a:ext uri="{FF2B5EF4-FFF2-40B4-BE49-F238E27FC236}">
              <a16:creationId xmlns:a16="http://schemas.microsoft.com/office/drawing/2014/main" id="{3D7D9A0F-1FE5-6C8E-F897-ACEA4BFC14F8}"/>
            </a:ext>
          </a:extLst>
        </xdr:cNvPr>
        <xdr:cNvSpPr/>
      </xdr:nvSpPr>
      <xdr:spPr>
        <a:xfrm>
          <a:off x="12990049" y="22256681"/>
          <a:ext cx="360000" cy="360000"/>
        </a:xfrm>
        <a:prstGeom prst="ellipse">
          <a:avLst/>
        </a:prstGeom>
        <a:solidFill>
          <a:srgbClr val="FFFF00"/>
        </a:solidFill>
        <a:ln w="12700" cap="flat" cmpd="sng" algn="ctr">
          <a:solidFill>
            <a:srgbClr val="000000"/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lIns="0" rIns="0" rtlCol="0" anchor="ctr"/>
        <a:lstStyle>
          <a:defPPr>
            <a:defRPr lang="en-US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5pPr>
          <a:lvl6pPr marL="22860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6pPr>
          <a:lvl7pPr marL="27432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7pPr>
          <a:lvl8pPr marL="32004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8pPr>
          <a:lvl9pPr marL="36576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9pPr>
        </a:lstStyle>
        <a:p>
          <a:pPr algn="ctr"/>
          <a:endParaRPr lang="nb-NO" sz="800" b="1">
            <a:solidFill>
              <a:srgbClr val="404965"/>
            </a:solidFill>
          </a:endParaRPr>
        </a:p>
      </xdr:txBody>
    </xdr:sp>
    <xdr:clientData/>
  </xdr:twoCellAnchor>
  <xdr:twoCellAnchor>
    <xdr:from>
      <xdr:col>15</xdr:col>
      <xdr:colOff>487336</xdr:colOff>
      <xdr:row>29</xdr:row>
      <xdr:rowOff>5093276</xdr:rowOff>
    </xdr:from>
    <xdr:to>
      <xdr:col>15</xdr:col>
      <xdr:colOff>847336</xdr:colOff>
      <xdr:row>30</xdr:row>
      <xdr:rowOff>260387</xdr:rowOff>
    </xdr:to>
    <xdr:sp macro="" textlink="">
      <xdr:nvSpPr>
        <xdr:cNvPr id="258" name="Oval 38">
          <a:extLst>
            <a:ext uri="{FF2B5EF4-FFF2-40B4-BE49-F238E27FC236}">
              <a16:creationId xmlns:a16="http://schemas.microsoft.com/office/drawing/2014/main" id="{79CED0E6-A0E9-175F-D6B9-5CB4222AA996}"/>
            </a:ext>
          </a:extLst>
        </xdr:cNvPr>
        <xdr:cNvSpPr/>
      </xdr:nvSpPr>
      <xdr:spPr>
        <a:xfrm>
          <a:off x="13102669" y="22957943"/>
          <a:ext cx="360000" cy="360000"/>
        </a:xfrm>
        <a:prstGeom prst="ellipse">
          <a:avLst/>
        </a:prstGeom>
        <a:solidFill>
          <a:srgbClr val="FFFF00"/>
        </a:solidFill>
        <a:ln w="12700" cap="flat" cmpd="sng" algn="ctr">
          <a:solidFill>
            <a:srgbClr val="000000"/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lIns="0" rIns="0" rtlCol="0" anchor="ctr"/>
        <a:lstStyle>
          <a:defPPr>
            <a:defRPr lang="en-US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ysClr val="window" lastClr="FFFFFF"/>
              </a:solidFill>
              <a:latin typeface="Arial"/>
            </a:defRPr>
          </a:lvl5pPr>
          <a:lvl6pPr marL="22860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6pPr>
          <a:lvl7pPr marL="27432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7pPr>
          <a:lvl8pPr marL="32004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8pPr>
          <a:lvl9pPr marL="3657600" algn="l" defTabSz="914400" rtl="0" eaLnBrk="1" latinLnBrk="0" hangingPunct="1">
            <a:defRPr kern="1200">
              <a:solidFill>
                <a:sysClr val="window" lastClr="FFFFFF"/>
              </a:solidFill>
              <a:latin typeface="Arial"/>
            </a:defRPr>
          </a:lvl9pPr>
        </a:lstStyle>
        <a:p>
          <a:pPr algn="ctr"/>
          <a:endParaRPr lang="nb-NO" sz="800" b="1">
            <a:solidFill>
              <a:srgbClr val="404965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2017%20Region%20KM%20Hopp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drettsforbundet-my.sharepoint.com/personal/stale_villumstad_skiforbundet_no/Documents/eHopp%20og%20grafikk/2019%20Vindkomp%20prosjekt.xlsx" TargetMode="External"/><Relationship Id="rId1" Type="http://schemas.openxmlformats.org/officeDocument/2006/relationships/externalLinkPath" Target="eHopp%20og%20grafikk/2019%20Vindkomp%20prosjek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rrangement%20av%20hoppren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M 2017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nnteknisk utstyr"/>
      <sheetName val="K-Jump priser"/>
      <sheetName val="Hoppbakker oppsett"/>
      <sheetName val="Detaljer i faste bakke"/>
      <sheetName val="Pakketering"/>
      <sheetName val="Oversikt bestillinger"/>
      <sheetName val="Test og vedlikehold 2025"/>
      <sheetName val="Sensorer"/>
      <sheetName val="Nettverk forslag utkast"/>
      <sheetName val="Cisco"/>
      <sheetName val="Innkjøp"/>
      <sheetName val="Generelt oppsett 7 målere"/>
      <sheetName val="Delebestillinger eBay mm"/>
      <sheetName val="Fart"/>
      <sheetName val="Priser Tarras"/>
      <sheetName val="Sommerhoppuka 2021"/>
      <sheetName val="WindMaster eBay 2020"/>
      <sheetName val="Videomåling"/>
      <sheetName val="Hoppbakker Norge historikk"/>
      <sheetName val="Bakker (2022)"/>
      <sheetName val="Bakker gml"/>
      <sheetName val="Meterverdi"/>
      <sheetName val="GateFaktor"/>
      <sheetName val="Bakker 2021 2022"/>
      <sheetName val="Bakker 2020 2021"/>
      <sheetName val="Bakker 2019 2020"/>
      <sheetName val="Oppsett Hamran K60"/>
      <sheetName val="Oppsett Jordalen K70 og K45"/>
      <sheetName val="Oppsett Jordalen"/>
      <sheetName val="Oppsett Bjørbakken K82"/>
      <sheetName val="Oppsett Torsbustaden Skogn K60"/>
      <sheetName val="Oppsett Granåsen Namsos K65"/>
      <sheetName val="Oppsett Knyken K68"/>
      <sheetName val="Oppsett Fageråsen Mo i Rana K95"/>
      <sheetName val="Oppsett Falun K90"/>
      <sheetName val="Oppsett Hasselbakken K62"/>
      <sheetName val="Oppsett Gjerpenkollen"/>
      <sheetName val="Oppsett Granåsen Trondheim (ny)"/>
      <sheetName val="Oppsett Granåsen Trondheim"/>
      <sheetName val="Oppsett Bavallen Voss"/>
      <sheetName val="Oppsett Tunåsen K69 Bulken Voss"/>
      <sheetName val="Oppsett Huka"/>
      <sheetName val="Oppsett Vikersund"/>
      <sheetName val="Oppsett Sprova"/>
      <sheetName val="Oppsett Rena"/>
      <sheetName val="Oppsett Lillehammer"/>
      <sheetName val="Oppsett Oslo Midtstuen Kollen"/>
      <sheetName val="Oppsett Midtstulia K60"/>
      <sheetName val="Oppsett Kremmerlia K62 Gausdal"/>
      <sheetName val="Oppsett SH+RH"/>
      <sheetName val="Oppsett NH"/>
      <sheetName val="Oppsett LH"/>
      <sheetName val="Oppsett LH+NH"/>
      <sheetName val="Oppsett FH"/>
      <sheetName val="Wind degrees"/>
      <sheetName val="Wind calc"/>
      <sheetName val="W1 sn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N2">
            <v>1.5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4">
          <cell r="D4">
            <v>140</v>
          </cell>
        </row>
      </sheetData>
      <sheetData sheetId="53"/>
      <sheetData sheetId="54">
        <row r="41">
          <cell r="E41">
            <v>0.27777777777777779</v>
          </cell>
        </row>
      </sheetData>
      <sheetData sheetId="55"/>
      <sheetData sheetId="5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rangementer 2017"/>
      <sheetName val="ArbeidsTeam"/>
      <sheetName val="Sambandsplan"/>
      <sheetName val="Juryprotokoll"/>
      <sheetName val="GateFaktor"/>
      <sheetName val="TD Utstyr"/>
      <sheetName val="Merking av bakken"/>
      <sheetName val="Sanitet"/>
      <sheetName val="Ryddeliste"/>
      <sheetName val="Premier"/>
      <sheetName val="Prisliste kiosk"/>
      <sheetName val="Vaffelrø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ale.villumstad@skiforbundet.no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C7A84-8705-4F6D-8BFB-7A9FAF6A75D6}">
  <dimension ref="A1:P80"/>
  <sheetViews>
    <sheetView tabSelected="1" view="pageLayout" zoomScale="45" zoomScaleNormal="60" zoomScalePageLayoutView="45" workbookViewId="0">
      <selection activeCell="A3" sqref="A3:C3"/>
    </sheetView>
  </sheetViews>
  <sheetFormatPr baseColWidth="10" defaultColWidth="10.6328125" defaultRowHeight="14.5"/>
  <cols>
    <col min="1" max="1" width="22" customWidth="1"/>
    <col min="2" max="2" width="10.36328125" customWidth="1"/>
    <col min="3" max="3" width="13.36328125" customWidth="1"/>
    <col min="4" max="8" width="10.6328125" customWidth="1"/>
    <col min="9" max="9" width="11.81640625" customWidth="1"/>
    <col min="10" max="10" width="10.36328125" customWidth="1"/>
    <col min="11" max="11" width="11.36328125" customWidth="1"/>
    <col min="12" max="14" width="10.6328125" customWidth="1"/>
    <col min="15" max="15" width="11.36328125" customWidth="1"/>
    <col min="16" max="16" width="38.36328125" customWidth="1"/>
  </cols>
  <sheetData>
    <row r="1" spans="1:16" s="1" customFormat="1" ht="56.5" customHeight="1" thickTop="1" thickBot="1">
      <c r="A1" s="169" t="s">
        <v>47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1"/>
    </row>
    <row r="2" spans="1:16" s="1" customFormat="1" ht="51" customHeight="1" thickTop="1">
      <c r="A2" s="116" t="s">
        <v>2</v>
      </c>
      <c r="B2" s="172"/>
      <c r="C2" s="210"/>
      <c r="D2" s="127"/>
      <c r="E2" s="128"/>
      <c r="F2" s="128"/>
      <c r="G2" s="128"/>
      <c r="H2" s="128"/>
      <c r="I2" s="129"/>
      <c r="J2" s="203" t="s">
        <v>3</v>
      </c>
      <c r="K2" s="204"/>
      <c r="L2" s="127"/>
      <c r="M2" s="211"/>
      <c r="N2" s="211"/>
      <c r="O2" s="211"/>
      <c r="P2" s="212"/>
    </row>
    <row r="3" spans="1:16" s="1" customFormat="1" ht="54" customHeight="1">
      <c r="A3" s="116" t="s">
        <v>4</v>
      </c>
      <c r="B3" s="172"/>
      <c r="C3" s="210"/>
      <c r="D3" s="127"/>
      <c r="E3" s="128"/>
      <c r="F3" s="128"/>
      <c r="G3" s="128"/>
      <c r="H3" s="128"/>
      <c r="I3" s="129"/>
      <c r="J3" s="203" t="s">
        <v>5</v>
      </c>
      <c r="K3" s="204"/>
      <c r="L3" s="127"/>
      <c r="M3" s="211"/>
      <c r="N3" s="211"/>
      <c r="O3" s="211"/>
      <c r="P3" s="212"/>
    </row>
    <row r="4" spans="1:16" s="1" customFormat="1" ht="55.5" customHeight="1">
      <c r="A4" s="116" t="s">
        <v>17</v>
      </c>
      <c r="B4" s="172"/>
      <c r="C4" s="173"/>
      <c r="D4" s="187"/>
      <c r="E4" s="109"/>
      <c r="F4" s="109"/>
      <c r="G4" s="188"/>
      <c r="H4" s="35"/>
      <c r="I4" s="35"/>
      <c r="J4" s="203" t="s">
        <v>18</v>
      </c>
      <c r="K4" s="204"/>
      <c r="L4" s="189" t="s">
        <v>19</v>
      </c>
      <c r="M4" s="109"/>
      <c r="N4" s="109"/>
      <c r="O4" s="188"/>
      <c r="P4" s="6"/>
    </row>
    <row r="5" spans="1:16" s="1" customFormat="1" ht="53.25" customHeight="1">
      <c r="A5" s="116" t="s">
        <v>6</v>
      </c>
      <c r="B5" s="172"/>
      <c r="C5" s="173"/>
      <c r="D5" s="207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9"/>
    </row>
    <row r="6" spans="1:16" s="1" customFormat="1" ht="51.75" customHeight="1" thickBot="1">
      <c r="A6" s="116" t="s">
        <v>37</v>
      </c>
      <c r="B6" s="172"/>
      <c r="C6" s="173"/>
      <c r="D6" s="127"/>
      <c r="E6" s="128"/>
      <c r="F6" s="128"/>
      <c r="G6" s="128"/>
      <c r="H6" s="128"/>
      <c r="I6" s="129"/>
      <c r="J6" s="174" t="s">
        <v>38</v>
      </c>
      <c r="K6" s="175"/>
      <c r="L6" s="192"/>
      <c r="M6" s="193"/>
      <c r="N6" s="194"/>
      <c r="O6" s="55"/>
      <c r="P6" s="56"/>
    </row>
    <row r="7" spans="1:16" s="1" customFormat="1" ht="50" customHeight="1" thickTop="1">
      <c r="A7" s="46" t="s">
        <v>7</v>
      </c>
      <c r="B7" s="47"/>
      <c r="C7" s="52" t="s">
        <v>10</v>
      </c>
      <c r="D7" s="53">
        <f>LOOKUP(B7,Meterverdi!A2:A14,Meterverdi!C2:C14)</f>
        <v>5.2</v>
      </c>
      <c r="E7" s="54"/>
      <c r="F7" s="112" t="s">
        <v>80</v>
      </c>
      <c r="G7" s="113"/>
      <c r="H7" s="113"/>
      <c r="I7" s="113"/>
      <c r="J7" s="58" t="s">
        <v>66</v>
      </c>
      <c r="K7" s="60"/>
      <c r="L7" s="59" t="s">
        <v>69</v>
      </c>
      <c r="M7" s="64"/>
      <c r="N7" s="35"/>
      <c r="O7" s="35"/>
      <c r="P7" s="6"/>
    </row>
    <row r="8" spans="1:16" s="1" customFormat="1" ht="54" customHeight="1">
      <c r="A8" s="7" t="s">
        <v>8</v>
      </c>
      <c r="B8" s="21"/>
      <c r="C8" s="34" t="s">
        <v>9</v>
      </c>
      <c r="D8" s="31">
        <f>TRUNC(95%*B8)</f>
        <v>0</v>
      </c>
      <c r="E8" s="33"/>
      <c r="F8" s="114" t="s">
        <v>8</v>
      </c>
      <c r="G8" s="115"/>
      <c r="H8" s="115"/>
      <c r="I8" s="115"/>
      <c r="J8" s="58" t="s">
        <v>67</v>
      </c>
      <c r="K8" s="61"/>
      <c r="L8" s="59" t="s">
        <v>69</v>
      </c>
      <c r="M8" s="65"/>
      <c r="N8" s="35"/>
      <c r="O8" s="35"/>
      <c r="P8" s="6"/>
    </row>
    <row r="9" spans="1:16" s="1" customFormat="1" ht="54" customHeight="1">
      <c r="A9" s="7" t="s">
        <v>16</v>
      </c>
      <c r="B9" s="21"/>
      <c r="C9" s="33"/>
      <c r="D9" s="213" t="str">
        <f>LOOKUP(B8,Meterverdi!B23:B28,Meterverdi!A23:A28)</f>
        <v>Småbakke</v>
      </c>
      <c r="E9" s="214"/>
      <c r="F9" s="114" t="s">
        <v>78</v>
      </c>
      <c r="G9" s="115"/>
      <c r="H9" s="115"/>
      <c r="I9" s="115"/>
      <c r="J9" s="58" t="s">
        <v>65</v>
      </c>
      <c r="K9" s="61"/>
      <c r="L9" s="59" t="s">
        <v>69</v>
      </c>
      <c r="M9" s="65" t="s">
        <v>73</v>
      </c>
      <c r="N9" s="61"/>
      <c r="O9" s="35" t="s">
        <v>70</v>
      </c>
      <c r="P9" s="6" t="s">
        <v>74</v>
      </c>
    </row>
    <row r="10" spans="1:16" s="1" customFormat="1" ht="54" customHeight="1">
      <c r="A10" s="7" t="s">
        <v>14</v>
      </c>
      <c r="B10" s="23"/>
      <c r="C10" s="24" t="s">
        <v>12</v>
      </c>
      <c r="D10" s="32">
        <f>3.5%*D7*B7*B10</f>
        <v>0</v>
      </c>
      <c r="E10" s="33"/>
      <c r="F10" s="114" t="s">
        <v>79</v>
      </c>
      <c r="G10" s="115"/>
      <c r="H10" s="115"/>
      <c r="I10" s="115"/>
      <c r="J10" s="58" t="s">
        <v>68</v>
      </c>
      <c r="K10" s="61"/>
      <c r="L10" s="59" t="s">
        <v>69</v>
      </c>
      <c r="M10" s="65" t="s">
        <v>72</v>
      </c>
      <c r="N10" s="61"/>
      <c r="O10" s="35" t="s">
        <v>70</v>
      </c>
      <c r="P10" s="6" t="s">
        <v>71</v>
      </c>
    </row>
    <row r="11" spans="1:16" s="1" customFormat="1" ht="54" customHeight="1" thickBot="1">
      <c r="A11" s="7" t="s">
        <v>49</v>
      </c>
      <c r="B11" s="23"/>
      <c r="C11" s="24" t="s">
        <v>13</v>
      </c>
      <c r="D11" s="22">
        <f>B11*1.5</f>
        <v>0</v>
      </c>
      <c r="E11" s="33"/>
      <c r="F11" s="116"/>
      <c r="G11" s="117"/>
      <c r="H11" s="117"/>
      <c r="I11" s="117"/>
      <c r="J11" s="35"/>
      <c r="K11" s="35"/>
      <c r="L11" s="35"/>
      <c r="M11" s="8"/>
      <c r="N11" s="68" t="str">
        <f>IF(B9=0," ",N10/B9)</f>
        <v xml:space="preserve"> </v>
      </c>
      <c r="O11" s="35" t="s">
        <v>70</v>
      </c>
      <c r="P11" s="6" t="s">
        <v>81</v>
      </c>
    </row>
    <row r="12" spans="1:16" s="1" customFormat="1" ht="37.5" customHeight="1" thickTop="1">
      <c r="A12" s="95" t="s">
        <v>52</v>
      </c>
      <c r="B12" s="96"/>
      <c r="C12" s="96"/>
      <c r="D12" s="97"/>
      <c r="E12" s="195" t="s">
        <v>53</v>
      </c>
      <c r="F12" s="196"/>
      <c r="G12" s="51"/>
      <c r="H12" s="195" t="s">
        <v>54</v>
      </c>
      <c r="I12" s="196"/>
      <c r="J12" s="198"/>
      <c r="K12" s="199"/>
      <c r="L12" s="197" t="s">
        <v>55</v>
      </c>
      <c r="M12" s="196"/>
      <c r="N12" s="200"/>
      <c r="O12" s="201"/>
      <c r="P12" s="202"/>
    </row>
    <row r="13" spans="1:16" s="1" customFormat="1" ht="37.5" customHeight="1">
      <c r="A13" s="92" t="s">
        <v>59</v>
      </c>
      <c r="B13" s="107"/>
      <c r="C13" s="107"/>
      <c r="D13" s="108"/>
      <c r="E13" s="107" t="s">
        <v>60</v>
      </c>
      <c r="F13" s="85"/>
      <c r="G13" s="21"/>
      <c r="H13" s="107" t="s">
        <v>61</v>
      </c>
      <c r="I13" s="85"/>
      <c r="J13" s="21"/>
      <c r="K13" s="50"/>
      <c r="L13" s="109" t="s">
        <v>62</v>
      </c>
      <c r="M13" s="110"/>
      <c r="N13" s="111"/>
      <c r="O13" s="82"/>
      <c r="P13" s="83"/>
    </row>
    <row r="14" spans="1:16" s="1" customFormat="1" ht="37.5" customHeight="1">
      <c r="A14" s="92" t="s">
        <v>15</v>
      </c>
      <c r="B14" s="107"/>
      <c r="C14" s="107"/>
      <c r="D14" s="108"/>
      <c r="E14" s="159"/>
      <c r="F14" s="159"/>
      <c r="G14" s="159"/>
      <c r="H14" s="159"/>
      <c r="I14" s="159"/>
      <c r="J14" s="159"/>
      <c r="K14" s="159"/>
      <c r="L14" s="159"/>
      <c r="M14" s="159"/>
      <c r="N14" s="179"/>
      <c r="O14" s="45" t="s">
        <v>48</v>
      </c>
      <c r="P14" s="44"/>
    </row>
    <row r="15" spans="1:16" s="1" customFormat="1" ht="37.5" customHeight="1">
      <c r="A15" s="92" t="s">
        <v>127</v>
      </c>
      <c r="B15" s="93"/>
      <c r="C15" s="93"/>
      <c r="D15" s="94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85"/>
      <c r="P15" s="87"/>
    </row>
    <row r="16" spans="1:16" s="1" customFormat="1" ht="37.5" customHeight="1">
      <c r="A16" s="92" t="s">
        <v>50</v>
      </c>
      <c r="B16" s="93"/>
      <c r="C16" s="93"/>
      <c r="D16" s="94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85"/>
      <c r="P16" s="87"/>
    </row>
    <row r="17" spans="1:16" s="1" customFormat="1" ht="37.5" customHeight="1">
      <c r="A17" s="92" t="s">
        <v>51</v>
      </c>
      <c r="B17" s="93"/>
      <c r="C17" s="93"/>
      <c r="D17" s="94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85"/>
      <c r="P17" s="87"/>
    </row>
    <row r="18" spans="1:16" s="1" customFormat="1" ht="37.5" customHeight="1">
      <c r="A18" s="92" t="s">
        <v>39</v>
      </c>
      <c r="B18" s="93"/>
      <c r="C18" s="93"/>
      <c r="D18" s="94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85"/>
      <c r="P18" s="87"/>
    </row>
    <row r="19" spans="1:16" s="1" customFormat="1" ht="42" customHeight="1" thickBot="1">
      <c r="A19" s="176" t="s">
        <v>129</v>
      </c>
      <c r="B19" s="177"/>
      <c r="C19" s="177"/>
      <c r="D19" s="178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1"/>
      <c r="P19" s="152"/>
    </row>
    <row r="20" spans="1:16" s="1" customFormat="1" ht="55.5" customHeight="1" thickTop="1">
      <c r="A20" s="92" t="s">
        <v>128</v>
      </c>
      <c r="B20" s="93"/>
      <c r="C20" s="93"/>
      <c r="D20" s="94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85"/>
      <c r="P20" s="87"/>
    </row>
    <row r="21" spans="1:16" s="1" customFormat="1" ht="51.75" customHeight="1">
      <c r="A21" s="92" t="s">
        <v>63</v>
      </c>
      <c r="B21" s="93"/>
      <c r="C21" s="93"/>
      <c r="D21" s="94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85"/>
      <c r="P21" s="87"/>
    </row>
    <row r="22" spans="1:16" s="1" customFormat="1" ht="33.75" customHeight="1">
      <c r="A22" s="205" t="s">
        <v>29</v>
      </c>
      <c r="B22" s="206"/>
      <c r="C22" s="206"/>
      <c r="D22" s="206"/>
      <c r="E22" s="206"/>
      <c r="F22" s="39"/>
      <c r="G22" s="156" t="s">
        <v>30</v>
      </c>
      <c r="H22" s="157"/>
      <c r="I22" s="157"/>
      <c r="J22" s="157"/>
      <c r="K22" s="38"/>
      <c r="L22" s="38"/>
      <c r="M22" s="38"/>
      <c r="N22" s="38"/>
      <c r="O22" s="39"/>
      <c r="P22" s="6"/>
    </row>
    <row r="23" spans="1:16" s="1" customFormat="1" ht="53.25" customHeight="1">
      <c r="A23" s="7"/>
      <c r="B23" s="37" t="b">
        <v>0</v>
      </c>
      <c r="C23" s="190" t="s">
        <v>28</v>
      </c>
      <c r="D23" s="117"/>
      <c r="E23" s="117"/>
      <c r="F23" s="173"/>
      <c r="G23" s="48" t="b">
        <v>0</v>
      </c>
      <c r="H23" s="84" t="s">
        <v>35</v>
      </c>
      <c r="I23" s="85"/>
      <c r="J23" s="86"/>
      <c r="K23" s="48" t="b">
        <v>0</v>
      </c>
      <c r="L23" s="84" t="s">
        <v>31</v>
      </c>
      <c r="M23" s="85"/>
      <c r="N23" s="85"/>
      <c r="O23" s="86"/>
      <c r="P23" s="6"/>
    </row>
    <row r="24" spans="1:16" s="1" customFormat="1" ht="56.25" customHeight="1">
      <c r="A24" s="8"/>
      <c r="B24" s="37" t="b">
        <v>0</v>
      </c>
      <c r="C24" s="190" t="s">
        <v>26</v>
      </c>
      <c r="D24" s="117"/>
      <c r="E24" s="117"/>
      <c r="F24" s="173"/>
      <c r="G24" s="48" t="b">
        <v>0</v>
      </c>
      <c r="H24" s="84" t="s">
        <v>34</v>
      </c>
      <c r="I24" s="85"/>
      <c r="J24" s="86"/>
      <c r="K24" s="37" t="b">
        <v>0</v>
      </c>
      <c r="L24" s="190" t="s">
        <v>32</v>
      </c>
      <c r="M24" s="117"/>
      <c r="N24" s="117"/>
      <c r="O24" s="173"/>
      <c r="P24" s="6"/>
    </row>
    <row r="25" spans="1:16" s="1" customFormat="1" ht="56.25" customHeight="1" thickBot="1">
      <c r="A25" s="42"/>
      <c r="B25" s="41" t="b">
        <v>0</v>
      </c>
      <c r="C25" s="158" t="s">
        <v>27</v>
      </c>
      <c r="D25" s="82"/>
      <c r="E25" s="82"/>
      <c r="F25" s="191"/>
      <c r="G25" s="40" t="b">
        <v>0</v>
      </c>
      <c r="H25" s="158" t="s">
        <v>33</v>
      </c>
      <c r="I25" s="82"/>
      <c r="J25" s="82"/>
      <c r="K25" s="48" t="b">
        <v>0</v>
      </c>
      <c r="L25" s="84" t="s">
        <v>36</v>
      </c>
      <c r="M25" s="85"/>
      <c r="N25" s="85"/>
      <c r="O25" s="86"/>
      <c r="P25" s="6"/>
    </row>
    <row r="26" spans="1:16" s="1" customFormat="1" ht="56.25" customHeight="1" thickBot="1">
      <c r="A26" s="180" t="s">
        <v>44</v>
      </c>
      <c r="B26" s="181"/>
      <c r="C26" s="181"/>
      <c r="D26" s="182"/>
      <c r="E26" s="183"/>
      <c r="F26" s="184"/>
      <c r="G26" s="184"/>
      <c r="H26" s="184"/>
      <c r="I26" s="184"/>
      <c r="J26" s="185"/>
      <c r="K26" s="125" t="s">
        <v>46</v>
      </c>
      <c r="L26" s="126"/>
      <c r="M26" s="49"/>
      <c r="N26" s="4" t="s">
        <v>45</v>
      </c>
      <c r="O26" s="49"/>
      <c r="P26" s="43" t="s">
        <v>58</v>
      </c>
    </row>
    <row r="27" spans="1:16" s="1" customFormat="1" ht="56.25" customHeight="1" thickBot="1">
      <c r="A27" s="153" t="s">
        <v>56</v>
      </c>
      <c r="B27" s="186"/>
      <c r="C27" s="186"/>
      <c r="D27" s="220"/>
      <c r="E27" s="219"/>
      <c r="F27" s="149"/>
      <c r="G27" s="149"/>
      <c r="H27" s="153" t="s">
        <v>57</v>
      </c>
      <c r="I27" s="154"/>
      <c r="J27" s="154"/>
      <c r="K27" s="155"/>
      <c r="L27" s="154"/>
      <c r="M27" s="154"/>
      <c r="N27" s="154"/>
      <c r="O27" s="154"/>
      <c r="P27" s="154"/>
    </row>
    <row r="28" spans="1:16" s="1" customFormat="1" ht="59.25" customHeight="1" thickBot="1">
      <c r="A28" s="102" t="s">
        <v>64</v>
      </c>
      <c r="B28" s="103"/>
      <c r="C28" s="104"/>
      <c r="D28" s="105"/>
      <c r="E28" s="105"/>
      <c r="F28" s="105"/>
      <c r="G28" s="105"/>
      <c r="H28" s="105"/>
      <c r="I28" s="106"/>
      <c r="J28" s="145" t="s">
        <v>0</v>
      </c>
      <c r="K28" s="146"/>
      <c r="L28" s="104"/>
      <c r="M28" s="143"/>
      <c r="N28" s="143"/>
      <c r="O28" s="143"/>
      <c r="P28" s="144"/>
    </row>
    <row r="29" spans="1:16" s="1" customFormat="1" ht="35.5" customHeight="1" thickTop="1" thickBot="1">
      <c r="A29" s="100" t="s">
        <v>137</v>
      </c>
      <c r="B29" s="101"/>
      <c r="C29" s="101"/>
      <c r="D29" s="101"/>
      <c r="E29" s="101"/>
      <c r="F29" s="101"/>
      <c r="G29" s="101"/>
      <c r="H29" s="101"/>
      <c r="I29" s="101"/>
      <c r="J29" s="10"/>
      <c r="K29" s="10"/>
      <c r="L29" s="10"/>
      <c r="M29" s="10"/>
      <c r="N29" s="10"/>
      <c r="O29" s="10"/>
      <c r="P29" s="63"/>
    </row>
    <row r="30" spans="1:16" s="1" customFormat="1" ht="409" customHeight="1" thickTop="1">
      <c r="A30" s="46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7"/>
      <c r="M30" s="57"/>
      <c r="N30" s="57"/>
      <c r="O30" s="57"/>
      <c r="P30" s="62"/>
    </row>
    <row r="31" spans="1:16" s="1" customFormat="1" ht="224" customHeight="1" thickBot="1">
      <c r="A31" s="9"/>
      <c r="B31" s="10"/>
      <c r="C31" s="10"/>
      <c r="D31" s="10"/>
      <c r="E31" s="10"/>
      <c r="F31" s="98"/>
      <c r="G31" s="99"/>
      <c r="H31" s="99"/>
      <c r="I31" s="99"/>
      <c r="J31" s="10"/>
      <c r="K31" s="10"/>
      <c r="L31" s="10"/>
      <c r="M31" s="10"/>
      <c r="N31" s="10"/>
      <c r="O31" s="10"/>
      <c r="P31" s="63"/>
    </row>
    <row r="32" spans="1:16" s="1" customFormat="1" ht="53.5" customHeight="1" thickTop="1" thickBot="1">
      <c r="A32" s="169" t="s">
        <v>47</v>
      </c>
      <c r="B32" s="170"/>
      <c r="C32" s="170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1"/>
    </row>
    <row r="33" spans="1:16" s="1" customFormat="1" ht="37.5" customHeight="1" thickTop="1">
      <c r="A33" s="112" t="s">
        <v>82</v>
      </c>
      <c r="B33" s="147"/>
      <c r="C33" s="148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79" t="s">
        <v>125</v>
      </c>
    </row>
    <row r="34" spans="1:16" s="1" customFormat="1" ht="37.5" customHeight="1">
      <c r="A34" s="69" t="s">
        <v>86</v>
      </c>
      <c r="B34" s="21"/>
      <c r="C34" s="70" t="s">
        <v>83</v>
      </c>
      <c r="D34" s="88" t="s">
        <v>84</v>
      </c>
      <c r="E34" s="89"/>
      <c r="F34" s="21"/>
      <c r="G34" s="24" t="s">
        <v>83</v>
      </c>
      <c r="H34" s="88" t="s">
        <v>104</v>
      </c>
      <c r="I34" s="89"/>
      <c r="J34" s="21"/>
      <c r="K34" s="24" t="s">
        <v>83</v>
      </c>
      <c r="L34" s="88" t="s">
        <v>114</v>
      </c>
      <c r="M34" s="89"/>
      <c r="N34" s="21"/>
      <c r="O34" s="24" t="s">
        <v>83</v>
      </c>
      <c r="P34" s="74"/>
    </row>
    <row r="35" spans="1:16" s="1" customFormat="1" ht="37.5" customHeight="1">
      <c r="A35" s="69" t="s">
        <v>87</v>
      </c>
      <c r="B35" s="21"/>
      <c r="C35" s="70" t="s">
        <v>83</v>
      </c>
      <c r="D35" s="88" t="s">
        <v>95</v>
      </c>
      <c r="E35" s="89"/>
      <c r="F35" s="21"/>
      <c r="G35" s="24" t="s">
        <v>83</v>
      </c>
      <c r="H35" s="88" t="s">
        <v>105</v>
      </c>
      <c r="I35" s="89"/>
      <c r="J35" s="21"/>
      <c r="K35" s="24" t="s">
        <v>83</v>
      </c>
      <c r="L35" s="88" t="s">
        <v>115</v>
      </c>
      <c r="M35" s="89"/>
      <c r="N35" s="21"/>
      <c r="O35" s="24" t="s">
        <v>83</v>
      </c>
      <c r="P35" s="78" t="s">
        <v>71</v>
      </c>
    </row>
    <row r="36" spans="1:16" s="1" customFormat="1" ht="37.5" customHeight="1">
      <c r="A36" s="69" t="s">
        <v>88</v>
      </c>
      <c r="B36" s="21"/>
      <c r="C36" s="70" t="s">
        <v>83</v>
      </c>
      <c r="D36" s="88" t="s">
        <v>96</v>
      </c>
      <c r="E36" s="89"/>
      <c r="F36" s="21"/>
      <c r="G36" s="24" t="s">
        <v>83</v>
      </c>
      <c r="H36" s="88" t="s">
        <v>106</v>
      </c>
      <c r="I36" s="89"/>
      <c r="J36" s="21"/>
      <c r="K36" s="24" t="s">
        <v>83</v>
      </c>
      <c r="L36" s="88" t="s">
        <v>116</v>
      </c>
      <c r="M36" s="89"/>
      <c r="N36" s="21"/>
      <c r="O36" s="24" t="s">
        <v>83</v>
      </c>
      <c r="P36" s="76">
        <f>SUM(B34:B43,F34:F43,J34:J43,N34:N43)/100</f>
        <v>0</v>
      </c>
    </row>
    <row r="37" spans="1:16" s="1" customFormat="1" ht="37.5" customHeight="1">
      <c r="A37" s="69" t="s">
        <v>89</v>
      </c>
      <c r="B37" s="21"/>
      <c r="C37" s="70" t="s">
        <v>83</v>
      </c>
      <c r="D37" s="88" t="s">
        <v>97</v>
      </c>
      <c r="E37" s="89"/>
      <c r="F37" s="21"/>
      <c r="G37" s="24" t="s">
        <v>83</v>
      </c>
      <c r="H37" s="88" t="s">
        <v>107</v>
      </c>
      <c r="I37" s="89"/>
      <c r="J37" s="21"/>
      <c r="K37" s="24" t="s">
        <v>83</v>
      </c>
      <c r="L37" s="88" t="s">
        <v>117</v>
      </c>
      <c r="M37" s="89"/>
      <c r="N37" s="21"/>
      <c r="O37" s="24" t="s">
        <v>83</v>
      </c>
      <c r="P37" s="74"/>
    </row>
    <row r="38" spans="1:16" s="1" customFormat="1" ht="37.5" customHeight="1">
      <c r="A38" s="69" t="s">
        <v>90</v>
      </c>
      <c r="B38" s="21"/>
      <c r="C38" s="70" t="s">
        <v>83</v>
      </c>
      <c r="D38" s="88" t="s">
        <v>98</v>
      </c>
      <c r="E38" s="89"/>
      <c r="F38" s="21"/>
      <c r="G38" s="24" t="s">
        <v>83</v>
      </c>
      <c r="H38" s="88" t="s">
        <v>108</v>
      </c>
      <c r="I38" s="89"/>
      <c r="J38" s="21"/>
      <c r="K38" s="24" t="s">
        <v>83</v>
      </c>
      <c r="L38" s="88" t="s">
        <v>118</v>
      </c>
      <c r="M38" s="89"/>
      <c r="N38" s="21"/>
      <c r="O38" s="24" t="s">
        <v>83</v>
      </c>
      <c r="P38" s="78" t="s">
        <v>124</v>
      </c>
    </row>
    <row r="39" spans="1:16" s="1" customFormat="1" ht="37.5" customHeight="1">
      <c r="A39" s="69" t="s">
        <v>91</v>
      </c>
      <c r="B39" s="21"/>
      <c r="C39" s="70" t="s">
        <v>83</v>
      </c>
      <c r="D39" s="88" t="s">
        <v>99</v>
      </c>
      <c r="E39" s="89"/>
      <c r="F39" s="21"/>
      <c r="G39" s="24" t="s">
        <v>83</v>
      </c>
      <c r="H39" s="88" t="s">
        <v>109</v>
      </c>
      <c r="I39" s="89"/>
      <c r="J39" s="21"/>
      <c r="K39" s="24" t="s">
        <v>83</v>
      </c>
      <c r="L39" s="88" t="s">
        <v>119</v>
      </c>
      <c r="M39" s="89"/>
      <c r="N39" s="21"/>
      <c r="O39" s="24" t="s">
        <v>83</v>
      </c>
      <c r="P39" s="77" t="str">
        <f>IF(P36=0," ",AVERAGE(B34:B43,F34:F43,J34:J43,N34:N43))</f>
        <v xml:space="preserve"> </v>
      </c>
    </row>
    <row r="40" spans="1:16" s="1" customFormat="1" ht="37.5" customHeight="1">
      <c r="A40" s="69" t="s">
        <v>92</v>
      </c>
      <c r="B40" s="21"/>
      <c r="C40" s="70" t="s">
        <v>83</v>
      </c>
      <c r="D40" s="88" t="s">
        <v>100</v>
      </c>
      <c r="E40" s="89"/>
      <c r="F40" s="21"/>
      <c r="G40" s="24" t="s">
        <v>83</v>
      </c>
      <c r="H40" s="88" t="s">
        <v>110</v>
      </c>
      <c r="I40" s="89"/>
      <c r="J40" s="21"/>
      <c r="K40" s="24" t="s">
        <v>83</v>
      </c>
      <c r="L40" s="88" t="s">
        <v>120</v>
      </c>
      <c r="M40" s="89"/>
      <c r="N40" s="21"/>
      <c r="O40" s="24" t="s">
        <v>83</v>
      </c>
      <c r="P40" s="74"/>
    </row>
    <row r="41" spans="1:16" s="1" customFormat="1" ht="37.5" customHeight="1">
      <c r="A41" s="69" t="s">
        <v>93</v>
      </c>
      <c r="B41" s="21"/>
      <c r="C41" s="70" t="s">
        <v>83</v>
      </c>
      <c r="D41" s="88" t="s">
        <v>101</v>
      </c>
      <c r="E41" s="89"/>
      <c r="F41" s="21"/>
      <c r="G41" s="24" t="s">
        <v>83</v>
      </c>
      <c r="H41" s="88" t="s">
        <v>111</v>
      </c>
      <c r="I41" s="89"/>
      <c r="J41" s="21"/>
      <c r="K41" s="24" t="s">
        <v>83</v>
      </c>
      <c r="L41" s="88" t="s">
        <v>121</v>
      </c>
      <c r="M41" s="89"/>
      <c r="N41" s="21"/>
      <c r="O41" s="24" t="s">
        <v>83</v>
      </c>
      <c r="P41" s="78" t="s">
        <v>81</v>
      </c>
    </row>
    <row r="42" spans="1:16" s="1" customFormat="1" ht="37.5" customHeight="1">
      <c r="A42" s="69" t="s">
        <v>94</v>
      </c>
      <c r="B42" s="21"/>
      <c r="C42" s="70" t="s">
        <v>83</v>
      </c>
      <c r="D42" s="88" t="s">
        <v>102</v>
      </c>
      <c r="E42" s="89"/>
      <c r="F42" s="21"/>
      <c r="G42" s="24" t="s">
        <v>83</v>
      </c>
      <c r="H42" s="88" t="s">
        <v>112</v>
      </c>
      <c r="I42" s="89"/>
      <c r="J42" s="21"/>
      <c r="K42" s="24" t="s">
        <v>83</v>
      </c>
      <c r="L42" s="88" t="s">
        <v>122</v>
      </c>
      <c r="M42" s="89"/>
      <c r="N42" s="21"/>
      <c r="O42" s="24" t="s">
        <v>83</v>
      </c>
      <c r="P42" s="77" t="str">
        <f>IF(B9=0," ",N10/B9*100)</f>
        <v xml:space="preserve"> </v>
      </c>
    </row>
    <row r="43" spans="1:16" s="1" customFormat="1" ht="37.5" customHeight="1" thickBot="1">
      <c r="A43" s="71" t="s">
        <v>85</v>
      </c>
      <c r="B43" s="72"/>
      <c r="C43" s="66" t="s">
        <v>83</v>
      </c>
      <c r="D43" s="90" t="s">
        <v>103</v>
      </c>
      <c r="E43" s="91"/>
      <c r="F43" s="72"/>
      <c r="G43" s="73" t="s">
        <v>83</v>
      </c>
      <c r="H43" s="90" t="s">
        <v>113</v>
      </c>
      <c r="I43" s="91"/>
      <c r="J43" s="72"/>
      <c r="K43" s="73" t="s">
        <v>83</v>
      </c>
      <c r="L43" s="90" t="s">
        <v>123</v>
      </c>
      <c r="M43" s="91"/>
      <c r="N43" s="72"/>
      <c r="O43" s="73" t="s">
        <v>83</v>
      </c>
      <c r="P43" s="75"/>
    </row>
    <row r="44" spans="1:16" s="1" customFormat="1" ht="37.5" customHeight="1" thickTop="1">
      <c r="A44" s="80" t="s">
        <v>132</v>
      </c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2"/>
      <c r="N44" s="82"/>
      <c r="O44" s="82"/>
      <c r="P44" s="83"/>
    </row>
    <row r="45" spans="1:16" s="1" customFormat="1" ht="37.5" customHeight="1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6"/>
    </row>
    <row r="46" spans="1:16" s="1" customFormat="1" ht="37.5" customHeight="1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6"/>
    </row>
    <row r="47" spans="1:16" s="1" customFormat="1" ht="37.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6"/>
    </row>
    <row r="48" spans="1:16" s="1" customFormat="1" ht="37.5" customHeight="1">
      <c r="A48" s="14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6"/>
    </row>
    <row r="49" spans="1:16" s="1" customFormat="1" ht="37.5" customHeight="1">
      <c r="A49" s="14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6"/>
    </row>
    <row r="50" spans="1:16" s="1" customFormat="1" ht="37.5" customHeight="1">
      <c r="A50" s="14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6"/>
    </row>
    <row r="51" spans="1:16" s="1" customFormat="1" ht="37.5" customHeight="1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6"/>
    </row>
    <row r="52" spans="1:16" s="1" customFormat="1" ht="37.5" customHeight="1">
      <c r="A52" s="14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6"/>
    </row>
    <row r="53" spans="1:16" s="1" customFormat="1" ht="37.5" customHeight="1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6"/>
    </row>
    <row r="54" spans="1:16" s="1" customFormat="1" ht="37.5" customHeight="1">
      <c r="A54" s="14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6"/>
    </row>
    <row r="55" spans="1:16" s="1" customFormat="1" ht="37.5" customHeight="1">
      <c r="A55" s="14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6"/>
    </row>
    <row r="56" spans="1:16" s="1" customFormat="1" ht="37.5" customHeight="1">
      <c r="A56" s="14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6"/>
    </row>
    <row r="57" spans="1:16" s="1" customFormat="1" ht="37.5" customHeight="1">
      <c r="A57" s="14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6"/>
    </row>
    <row r="58" spans="1:16" s="1" customFormat="1" ht="37.5" customHeight="1">
      <c r="A58" s="14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6"/>
    </row>
    <row r="59" spans="1:16" s="1" customFormat="1" ht="41.25" customHeight="1">
      <c r="A59" s="92" t="s">
        <v>133</v>
      </c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85"/>
      <c r="N59" s="85"/>
      <c r="O59" s="85"/>
      <c r="P59" s="87"/>
    </row>
    <row r="60" spans="1:16" s="1" customFormat="1" ht="53.25" customHeight="1">
      <c r="A60" s="160"/>
      <c r="B60" s="161"/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2"/>
    </row>
    <row r="61" spans="1:16" s="1" customFormat="1" ht="51.75" customHeight="1">
      <c r="A61" s="163"/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5"/>
    </row>
    <row r="62" spans="1:16" s="1" customFormat="1" ht="53.25" customHeight="1">
      <c r="A62" s="163"/>
      <c r="B62" s="164"/>
      <c r="C62" s="164"/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5"/>
    </row>
    <row r="63" spans="1:16" s="1" customFormat="1" ht="52.5" customHeight="1">
      <c r="A63" s="166"/>
      <c r="B63" s="167"/>
      <c r="C63" s="167"/>
      <c r="D63" s="167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8"/>
    </row>
    <row r="64" spans="1:16" s="2" customFormat="1" ht="42" customHeight="1">
      <c r="A64" s="132" t="s">
        <v>43</v>
      </c>
      <c r="B64" s="133"/>
      <c r="C64" s="133"/>
      <c r="D64" s="133"/>
      <c r="E64" s="133"/>
      <c r="F64" s="133"/>
      <c r="G64" s="133"/>
      <c r="H64" s="133"/>
      <c r="I64" s="133"/>
      <c r="J64" s="5"/>
      <c r="K64" s="5"/>
      <c r="L64" s="5"/>
      <c r="M64" s="5"/>
      <c r="N64" s="5"/>
      <c r="O64" s="5"/>
      <c r="P64" s="11"/>
    </row>
    <row r="65" spans="1:16" s="2" customFormat="1" ht="59.25" customHeight="1">
      <c r="A65" s="134"/>
      <c r="B65" s="135"/>
      <c r="C65" s="135"/>
      <c r="D65" s="135"/>
      <c r="E65" s="135"/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6"/>
    </row>
    <row r="66" spans="1:16" s="2" customFormat="1" ht="54" customHeight="1">
      <c r="A66" s="137"/>
      <c r="B66" s="138"/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9"/>
    </row>
    <row r="67" spans="1:16" s="2" customFormat="1" ht="57.75" customHeight="1">
      <c r="A67" s="137"/>
      <c r="B67" s="138"/>
      <c r="C67" s="138"/>
      <c r="D67" s="138"/>
      <c r="E67" s="138"/>
      <c r="F67" s="138"/>
      <c r="G67" s="138"/>
      <c r="H67" s="138"/>
      <c r="I67" s="138"/>
      <c r="J67" s="138"/>
      <c r="K67" s="138"/>
      <c r="L67" s="138"/>
      <c r="M67" s="138"/>
      <c r="N67" s="138"/>
      <c r="O67" s="138"/>
      <c r="P67" s="139"/>
    </row>
    <row r="68" spans="1:16" s="2" customFormat="1" ht="60" customHeight="1">
      <c r="A68" s="140"/>
      <c r="B68" s="141"/>
      <c r="C68" s="141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2"/>
    </row>
    <row r="69" spans="1:16" s="2" customFormat="1" ht="42.75" customHeight="1">
      <c r="A69" s="132" t="s">
        <v>40</v>
      </c>
      <c r="B69" s="133"/>
      <c r="C69" s="133"/>
      <c r="D69" s="133"/>
      <c r="E69" s="133"/>
      <c r="F69" s="133"/>
      <c r="G69" s="133"/>
      <c r="H69" s="133"/>
      <c r="I69" s="133"/>
      <c r="J69" s="5"/>
      <c r="K69" s="5"/>
      <c r="L69" s="5"/>
      <c r="M69" s="5"/>
      <c r="N69" s="5"/>
      <c r="O69" s="5"/>
      <c r="P69" s="11"/>
    </row>
    <row r="70" spans="1:16" s="2" customFormat="1" ht="65.25" customHeight="1">
      <c r="A70" s="134"/>
      <c r="B70" s="135"/>
      <c r="C70" s="135"/>
      <c r="D70" s="135"/>
      <c r="E70" s="135"/>
      <c r="F70" s="135"/>
      <c r="G70" s="135"/>
      <c r="H70" s="135"/>
      <c r="I70" s="135"/>
      <c r="J70" s="135"/>
      <c r="K70" s="135"/>
      <c r="L70" s="135"/>
      <c r="M70" s="135"/>
      <c r="N70" s="135"/>
      <c r="O70" s="135"/>
      <c r="P70" s="136"/>
    </row>
    <row r="71" spans="1:16" s="2" customFormat="1" ht="57.75" customHeight="1">
      <c r="A71" s="137"/>
      <c r="B71" s="138"/>
      <c r="C71" s="138"/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39"/>
    </row>
    <row r="72" spans="1:16" s="2" customFormat="1" ht="57.75" customHeight="1">
      <c r="A72" s="137"/>
      <c r="B72" s="138"/>
      <c r="C72" s="138"/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9"/>
    </row>
    <row r="73" spans="1:16" s="2" customFormat="1" ht="60.75" customHeight="1">
      <c r="A73" s="140"/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2"/>
    </row>
    <row r="74" spans="1:16" s="2" customFormat="1" ht="42.5" customHeight="1">
      <c r="A74" s="216" t="s">
        <v>135</v>
      </c>
      <c r="B74" s="217"/>
      <c r="C74" s="217"/>
      <c r="D74" s="217"/>
      <c r="E74" s="217"/>
      <c r="F74" s="217"/>
      <c r="G74" s="217"/>
      <c r="H74" s="217"/>
      <c r="I74" s="217"/>
      <c r="J74" s="218"/>
      <c r="K74" s="218"/>
      <c r="L74" s="67"/>
      <c r="M74" s="5"/>
      <c r="N74" s="5"/>
      <c r="O74" s="5"/>
      <c r="P74" s="11"/>
    </row>
    <row r="75" spans="1:16" s="1" customFormat="1" ht="53.25" customHeight="1">
      <c r="A75" s="215" t="b">
        <v>0</v>
      </c>
      <c r="B75" s="84" t="s">
        <v>134</v>
      </c>
      <c r="C75" s="85"/>
      <c r="D75" s="85"/>
      <c r="E75" s="48" t="b">
        <v>0</v>
      </c>
      <c r="F75" s="84" t="s">
        <v>131</v>
      </c>
      <c r="G75" s="85"/>
      <c r="H75" s="86"/>
      <c r="I75" s="48" t="b">
        <v>0</v>
      </c>
      <c r="J75" s="84" t="s">
        <v>130</v>
      </c>
      <c r="K75" s="85"/>
      <c r="L75" s="86"/>
      <c r="M75" s="48" t="b">
        <v>0</v>
      </c>
      <c r="N75" s="84" t="s">
        <v>136</v>
      </c>
      <c r="O75" s="85"/>
      <c r="P75" s="87"/>
    </row>
    <row r="76" spans="1:16" s="2" customFormat="1" ht="21.5" customHeight="1">
      <c r="A76" s="12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11"/>
    </row>
    <row r="77" spans="1:16" s="1" customFormat="1" ht="51.75" customHeight="1">
      <c r="A77" s="13" t="s">
        <v>41</v>
      </c>
      <c r="B77" s="127"/>
      <c r="C77" s="128"/>
      <c r="D77" s="128"/>
      <c r="E77" s="128"/>
      <c r="F77" s="128"/>
      <c r="G77" s="129"/>
      <c r="H77" s="130" t="s">
        <v>38</v>
      </c>
      <c r="I77" s="131"/>
      <c r="J77" s="118"/>
      <c r="K77" s="119"/>
      <c r="L77" s="120"/>
      <c r="M77" s="121" t="s">
        <v>42</v>
      </c>
      <c r="N77" s="122"/>
      <c r="O77" s="123"/>
      <c r="P77" s="124"/>
    </row>
    <row r="78" spans="1:16" s="2" customFormat="1" ht="37.5" customHeight="1" thickBot="1">
      <c r="A78" s="36" t="s">
        <v>126</v>
      </c>
      <c r="B78" s="19"/>
      <c r="C78" s="19"/>
      <c r="D78" s="17"/>
      <c r="E78" s="17"/>
      <c r="F78" s="17"/>
      <c r="G78" s="17"/>
      <c r="H78" s="17"/>
      <c r="I78" s="17"/>
      <c r="J78" s="17"/>
      <c r="K78" s="17"/>
      <c r="L78" s="17"/>
      <c r="M78" s="20" t="s">
        <v>1</v>
      </c>
      <c r="N78" s="17"/>
      <c r="O78" s="17"/>
      <c r="P78" s="18"/>
    </row>
    <row r="79" spans="1:16" ht="21.5" thickTop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2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</sheetData>
  <mergeCells count="125">
    <mergeCell ref="A1:P1"/>
    <mergeCell ref="D5:P5"/>
    <mergeCell ref="A2:C2"/>
    <mergeCell ref="D2:I2"/>
    <mergeCell ref="J2:K2"/>
    <mergeCell ref="L2:P2"/>
    <mergeCell ref="A3:C3"/>
    <mergeCell ref="D3:I3"/>
    <mergeCell ref="J3:K3"/>
    <mergeCell ref="L3:P3"/>
    <mergeCell ref="A5:C5"/>
    <mergeCell ref="D4:G4"/>
    <mergeCell ref="L4:O4"/>
    <mergeCell ref="L24:O24"/>
    <mergeCell ref="L25:O25"/>
    <mergeCell ref="C24:F24"/>
    <mergeCell ref="C25:F25"/>
    <mergeCell ref="E18:P18"/>
    <mergeCell ref="E15:P15"/>
    <mergeCell ref="E16:P16"/>
    <mergeCell ref="E17:P17"/>
    <mergeCell ref="L6:N6"/>
    <mergeCell ref="E12:F12"/>
    <mergeCell ref="L12:M12"/>
    <mergeCell ref="J12:K12"/>
    <mergeCell ref="H12:I12"/>
    <mergeCell ref="N12:P12"/>
    <mergeCell ref="J4:K4"/>
    <mergeCell ref="A4:C4"/>
    <mergeCell ref="A22:E22"/>
    <mergeCell ref="C23:F23"/>
    <mergeCell ref="D9:E9"/>
    <mergeCell ref="A6:C6"/>
    <mergeCell ref="D6:I6"/>
    <mergeCell ref="J6:K6"/>
    <mergeCell ref="A19:D19"/>
    <mergeCell ref="A14:D14"/>
    <mergeCell ref="E14:N14"/>
    <mergeCell ref="A15:D15"/>
    <mergeCell ref="A16:D16"/>
    <mergeCell ref="A17:D17"/>
    <mergeCell ref="N13:P13"/>
    <mergeCell ref="F7:I7"/>
    <mergeCell ref="F8:I8"/>
    <mergeCell ref="F9:I9"/>
    <mergeCell ref="F10:I10"/>
    <mergeCell ref="F11:I11"/>
    <mergeCell ref="J77:L77"/>
    <mergeCell ref="M77:N77"/>
    <mergeCell ref="O77:P77"/>
    <mergeCell ref="K26:L26"/>
    <mergeCell ref="B77:G77"/>
    <mergeCell ref="H77:I77"/>
    <mergeCell ref="A69:I69"/>
    <mergeCell ref="A70:P73"/>
    <mergeCell ref="A65:P68"/>
    <mergeCell ref="L28:P28"/>
    <mergeCell ref="J28:K28"/>
    <mergeCell ref="A33:C33"/>
    <mergeCell ref="D34:E34"/>
    <mergeCell ref="D35:E35"/>
    <mergeCell ref="E27:G27"/>
    <mergeCell ref="E19:P19"/>
    <mergeCell ref="H27:J27"/>
    <mergeCell ref="K27:P27"/>
    <mergeCell ref="A12:D12"/>
    <mergeCell ref="F31:I31"/>
    <mergeCell ref="A29:I29"/>
    <mergeCell ref="A28:B28"/>
    <mergeCell ref="C28:I28"/>
    <mergeCell ref="A13:D13"/>
    <mergeCell ref="H13:I13"/>
    <mergeCell ref="E13:F13"/>
    <mergeCell ref="L13:M13"/>
    <mergeCell ref="A20:D20"/>
    <mergeCell ref="G22:J22"/>
    <mergeCell ref="H25:J25"/>
    <mergeCell ref="H24:J24"/>
    <mergeCell ref="H23:J23"/>
    <mergeCell ref="L23:O23"/>
    <mergeCell ref="E20:P20"/>
    <mergeCell ref="A21:D21"/>
    <mergeCell ref="E21:P21"/>
    <mergeCell ref="A26:D26"/>
    <mergeCell ref="E26:J26"/>
    <mergeCell ref="A27:D27"/>
    <mergeCell ref="D36:E36"/>
    <mergeCell ref="D37:E37"/>
    <mergeCell ref="D38:E38"/>
    <mergeCell ref="D43:E43"/>
    <mergeCell ref="D39:E39"/>
    <mergeCell ref="D40:E40"/>
    <mergeCell ref="D41:E41"/>
    <mergeCell ref="D42:E42"/>
    <mergeCell ref="A18:D18"/>
    <mergeCell ref="A32:P32"/>
    <mergeCell ref="L34:M34"/>
    <mergeCell ref="L35:M35"/>
    <mergeCell ref="L36:M36"/>
    <mergeCell ref="L37:M37"/>
    <mergeCell ref="L38:M38"/>
    <mergeCell ref="H39:I39"/>
    <mergeCell ref="H40:I40"/>
    <mergeCell ref="H41:I41"/>
    <mergeCell ref="H42:I42"/>
    <mergeCell ref="H34:I34"/>
    <mergeCell ref="H35:I35"/>
    <mergeCell ref="H36:I36"/>
    <mergeCell ref="H37:I37"/>
    <mergeCell ref="H38:I38"/>
    <mergeCell ref="A44:P44"/>
    <mergeCell ref="L39:M39"/>
    <mergeCell ref="L40:M40"/>
    <mergeCell ref="L41:M41"/>
    <mergeCell ref="L42:M42"/>
    <mergeCell ref="L43:M43"/>
    <mergeCell ref="H43:I43"/>
    <mergeCell ref="A64:I64"/>
    <mergeCell ref="A60:P63"/>
    <mergeCell ref="A59:P59"/>
    <mergeCell ref="B75:D75"/>
    <mergeCell ref="F75:H75"/>
    <mergeCell ref="J75:L75"/>
    <mergeCell ref="A74:K74"/>
    <mergeCell ref="N75:P75"/>
  </mergeCells>
  <phoneticPr fontId="29" type="noConversion"/>
  <hyperlinks>
    <hyperlink ref="M78" r:id="rId1" xr:uid="{CE185C1B-819D-41AC-B006-2270FC5282F8}"/>
  </hyperlinks>
  <pageMargins left="0.70866141732283472" right="0.70866141732283472" top="0" bottom="0" header="0.31496062992125984" footer="0.15748031496062992"/>
  <pageSetup paperSize="9" scale="40" orientation="portrait" r:id="rId2"/>
  <headerFooter>
    <oddFooter>&amp;R&amp;16Side &amp;P av &amp;N</oddFooter>
  </headerFooter>
  <rowBreaks count="1" manualBreakCount="1">
    <brk id="31" max="15" man="1"/>
  </row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894C8-F4B7-4109-BB2E-FE228952E8BC}">
  <dimension ref="A1:E30"/>
  <sheetViews>
    <sheetView topLeftCell="A14" workbookViewId="0">
      <selection activeCell="A29" sqref="A29"/>
    </sheetView>
  </sheetViews>
  <sheetFormatPr baseColWidth="10" defaultRowHeight="14.5"/>
  <cols>
    <col min="1" max="1" width="14.90625" customWidth="1"/>
  </cols>
  <sheetData>
    <row r="1" spans="1:3">
      <c r="A1" s="26" t="s">
        <v>7</v>
      </c>
      <c r="B1" s="26"/>
      <c r="C1" s="26" t="s">
        <v>11</v>
      </c>
    </row>
    <row r="2" spans="1:3">
      <c r="A2" s="27">
        <v>0</v>
      </c>
      <c r="B2" s="28">
        <f t="shared" ref="B2:B12" si="0">A3-1</f>
        <v>19</v>
      </c>
      <c r="C2" s="27">
        <v>5.2</v>
      </c>
    </row>
    <row r="3" spans="1:3">
      <c r="A3" s="28">
        <v>20</v>
      </c>
      <c r="B3" s="28">
        <f t="shared" si="0"/>
        <v>24</v>
      </c>
      <c r="C3" s="29">
        <v>4.8</v>
      </c>
    </row>
    <row r="4" spans="1:3">
      <c r="A4" s="28">
        <v>25</v>
      </c>
      <c r="B4" s="28">
        <f t="shared" si="0"/>
        <v>29</v>
      </c>
      <c r="C4" s="29">
        <v>4.4000000000000004</v>
      </c>
    </row>
    <row r="5" spans="1:3">
      <c r="A5" s="28">
        <v>30</v>
      </c>
      <c r="B5" s="28">
        <f t="shared" si="0"/>
        <v>34</v>
      </c>
      <c r="C5" s="29">
        <v>4</v>
      </c>
    </row>
    <row r="6" spans="1:3">
      <c r="A6" s="28">
        <v>35</v>
      </c>
      <c r="B6" s="28">
        <f t="shared" si="0"/>
        <v>39</v>
      </c>
      <c r="C6" s="29">
        <v>3.6</v>
      </c>
    </row>
    <row r="7" spans="1:3">
      <c r="A7" s="28">
        <v>40</v>
      </c>
      <c r="B7" s="28">
        <f t="shared" si="0"/>
        <v>49</v>
      </c>
      <c r="C7" s="29">
        <v>3.2</v>
      </c>
    </row>
    <row r="8" spans="1:3">
      <c r="A8" s="28">
        <v>50</v>
      </c>
      <c r="B8" s="28">
        <f t="shared" si="0"/>
        <v>59</v>
      </c>
      <c r="C8" s="29">
        <v>2.8</v>
      </c>
    </row>
    <row r="9" spans="1:3">
      <c r="A9" s="28">
        <v>60</v>
      </c>
      <c r="B9" s="28">
        <f t="shared" si="0"/>
        <v>69</v>
      </c>
      <c r="C9" s="29">
        <v>2.4</v>
      </c>
    </row>
    <row r="10" spans="1:3">
      <c r="A10" s="28">
        <v>70</v>
      </c>
      <c r="B10" s="28">
        <f t="shared" si="0"/>
        <v>79</v>
      </c>
      <c r="C10" s="29">
        <v>2.2000000000000002</v>
      </c>
    </row>
    <row r="11" spans="1:3">
      <c r="A11" s="28">
        <v>80</v>
      </c>
      <c r="B11" s="28">
        <f t="shared" si="0"/>
        <v>99</v>
      </c>
      <c r="C11" s="29">
        <v>2</v>
      </c>
    </row>
    <row r="12" spans="1:3">
      <c r="A12" s="28">
        <v>100</v>
      </c>
      <c r="B12" s="28">
        <f t="shared" si="0"/>
        <v>134</v>
      </c>
      <c r="C12" s="29">
        <v>1.8</v>
      </c>
    </row>
    <row r="13" spans="1:3">
      <c r="A13" s="28">
        <v>135</v>
      </c>
      <c r="B13" s="28">
        <v>164</v>
      </c>
      <c r="C13" s="29">
        <v>1.6</v>
      </c>
    </row>
    <row r="14" spans="1:3">
      <c r="A14" s="28">
        <v>180</v>
      </c>
      <c r="B14" s="28"/>
      <c r="C14" s="29">
        <v>1.2</v>
      </c>
    </row>
    <row r="17" spans="1:5">
      <c r="A17" s="25">
        <v>200</v>
      </c>
      <c r="B17" s="25">
        <f>LOOKUP(A17,A2:A14,C2:C14)</f>
        <v>1.2</v>
      </c>
    </row>
    <row r="20" spans="1:5">
      <c r="A20" t="s">
        <v>20</v>
      </c>
    </row>
    <row r="22" spans="1:5">
      <c r="A22" s="30" t="s">
        <v>21</v>
      </c>
      <c r="B22" s="30"/>
      <c r="C22" s="30" t="s">
        <v>8</v>
      </c>
      <c r="D22" s="30" t="s">
        <v>25</v>
      </c>
      <c r="E22" s="30" t="s">
        <v>25</v>
      </c>
    </row>
    <row r="23" spans="1:5">
      <c r="A23" s="28" t="s">
        <v>22</v>
      </c>
      <c r="B23" s="28">
        <v>0</v>
      </c>
      <c r="C23" s="28">
        <v>49</v>
      </c>
      <c r="D23" s="28">
        <v>0</v>
      </c>
      <c r="E23" s="28">
        <v>44</v>
      </c>
    </row>
    <row r="24" spans="1:5">
      <c r="A24" s="28" t="s">
        <v>23</v>
      </c>
      <c r="B24" s="28">
        <f>C23+1</f>
        <v>50</v>
      </c>
      <c r="C24" s="28">
        <v>84</v>
      </c>
      <c r="D24" s="28">
        <v>45</v>
      </c>
      <c r="E24" s="28">
        <v>74</v>
      </c>
    </row>
    <row r="25" spans="1:5">
      <c r="A25" s="28" t="s">
        <v>77</v>
      </c>
      <c r="B25" s="28">
        <f t="shared" ref="B25:B27" si="1">C24+1</f>
        <v>85</v>
      </c>
      <c r="C25" s="28">
        <v>109</v>
      </c>
      <c r="D25" s="28">
        <v>75</v>
      </c>
      <c r="E25" s="28">
        <v>99</v>
      </c>
    </row>
    <row r="26" spans="1:5">
      <c r="A26" s="28" t="s">
        <v>76</v>
      </c>
      <c r="B26" s="28">
        <f t="shared" si="1"/>
        <v>110</v>
      </c>
      <c r="C26" s="28">
        <v>149</v>
      </c>
      <c r="D26" s="28"/>
      <c r="E26" s="28"/>
    </row>
    <row r="27" spans="1:5">
      <c r="A27" s="28" t="s">
        <v>75</v>
      </c>
      <c r="B27" s="28">
        <f t="shared" si="1"/>
        <v>150</v>
      </c>
      <c r="C27" s="28">
        <v>184</v>
      </c>
      <c r="D27" s="28"/>
      <c r="E27" s="28"/>
    </row>
    <row r="28" spans="1:5">
      <c r="A28" s="28" t="s">
        <v>24</v>
      </c>
      <c r="B28" s="28">
        <v>200</v>
      </c>
      <c r="C28" s="28"/>
      <c r="D28" s="28"/>
      <c r="E28" s="28"/>
    </row>
    <row r="30" spans="1:5">
      <c r="A30" s="25">
        <v>200</v>
      </c>
      <c r="B30" s="25" t="str">
        <f>LOOKUP(A30,B23:B28,A23:A28)</f>
        <v>Skiflygingsbakke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ca93399-1184-430d-88a8-107721ef7b66}" enabled="0" method="" siteId="{5ca93399-1184-430d-88a8-107721ef7b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Bakkesertifikat</vt:lpstr>
      <vt:lpstr>Meterverdi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Homlen gård</dc:creator>
  <cp:lastModifiedBy>Villumstad, Ståle</cp:lastModifiedBy>
  <cp:lastPrinted>2026-03-09T13:44:16Z</cp:lastPrinted>
  <dcterms:created xsi:type="dcterms:W3CDTF">2013-03-29T17:38:00Z</dcterms:created>
  <dcterms:modified xsi:type="dcterms:W3CDTF">2026-03-09T13:44:35Z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1f2f09-5496-42b2-b354-435da9be0154_Enabled">
    <vt:lpwstr>True</vt:lpwstr>
  </property>
  <property fmtid="{D5CDD505-2E9C-101B-9397-08002B2CF9AE}" pid="3" name="MSIP_Label_5f1f2f09-5496-42b2-b354-435da9be0154_SiteId">
    <vt:lpwstr>ac53d284-1e6e-43e5-9875-8622312b8a83</vt:lpwstr>
  </property>
  <property fmtid="{D5CDD505-2E9C-101B-9397-08002B2CF9AE}" pid="4" name="MSIP_Label_5f1f2f09-5496-42b2-b354-435da9be0154_Owner">
    <vt:lpwstr>stale.villumstad@skiforbundet.no</vt:lpwstr>
  </property>
  <property fmtid="{D5CDD505-2E9C-101B-9397-08002B2CF9AE}" pid="5" name="MSIP_Label_5f1f2f09-5496-42b2-b354-435da9be0154_SetDate">
    <vt:lpwstr>2018-11-12T09:00:00.1176096Z</vt:lpwstr>
  </property>
  <property fmtid="{D5CDD505-2E9C-101B-9397-08002B2CF9AE}" pid="6" name="MSIP_Label_5f1f2f09-5496-42b2-b354-435da9be0154_Name">
    <vt:lpwstr>Lav</vt:lpwstr>
  </property>
  <property fmtid="{D5CDD505-2E9C-101B-9397-08002B2CF9AE}" pid="7" name="MSIP_Label_5f1f2f09-5496-42b2-b354-435da9be0154_Application">
    <vt:lpwstr>Microsoft Azure Information Protection</vt:lpwstr>
  </property>
  <property fmtid="{D5CDD505-2E9C-101B-9397-08002B2CF9AE}" pid="8" name="MSIP_Label_5f1f2f09-5496-42b2-b354-435da9be0154_Extended_MSFT_Method">
    <vt:lpwstr>Automatic</vt:lpwstr>
  </property>
  <property fmtid="{D5CDD505-2E9C-101B-9397-08002B2CF9AE}" pid="9" name="Sensitivity">
    <vt:lpwstr>Lav</vt:lpwstr>
  </property>
</Properties>
</file>