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updateLinks="always"/>
  <mc:AlternateContent xmlns:mc="http://schemas.openxmlformats.org/markup-compatibility/2006">
    <mc:Choice Requires="x15">
      <x15ac:absPath xmlns:x15ac="http://schemas.microsoft.com/office/spreadsheetml/2010/11/ac" url="C:\Users\stale.villumstad\OneDrive - Norges Skiforbund\KM NorgesCup\Lister\"/>
    </mc:Choice>
  </mc:AlternateContent>
  <xr:revisionPtr revIDLastSave="1283" documentId="10_ncr:100000_{8B6A9154-6B2B-43D9-AD47-32570637008F}" xr6:coauthVersionLast="40" xr6:coauthVersionMax="40" xr10:uidLastSave="{6B4D260C-4EF4-432E-9A63-565263DF59D1}"/>
  <bookViews>
    <workbookView xWindow="0" yWindow="0" windowWidth="13800" windowHeight="3855" xr2:uid="{00000000-000D-0000-FFFF-FFFF00000000}"/>
  </bookViews>
  <sheets>
    <sheet name="Ranking Menn" sheetId="1" r:id="rId1"/>
    <sheet name="Ranking Kvinner" sheetId="2" r:id="rId2"/>
  </sheets>
  <definedNames>
    <definedName name="_xlnm._FilterDatabase" localSheetId="0" hidden="1">'Ranking Menn'!$C$6:$U$201</definedName>
    <definedName name="Junior" localSheetId="1">'Ranking Kvinner'!$K$3</definedName>
    <definedName name="Junior">'Ranking Menn'!$L$5</definedName>
    <definedName name="_xlnm.Print_Area" localSheetId="1">'Ranking Kvinner'!$A$1:$S$38</definedName>
    <definedName name="_xlnm.Print_Area" localSheetId="0">'Ranking Menn'!$B$5:$U$160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3" i="2" l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11" i="1" l="1"/>
  <c r="A112" i="1"/>
  <c r="A114" i="1"/>
  <c r="A88" i="1"/>
  <c r="A89" i="1"/>
  <c r="A90" i="1"/>
  <c r="A91" i="1"/>
  <c r="A92" i="1"/>
  <c r="A93" i="1"/>
  <c r="A94" i="1"/>
  <c r="A95" i="1"/>
  <c r="A100" i="1"/>
  <c r="A97" i="1"/>
  <c r="A98" i="1"/>
  <c r="A81" i="1"/>
  <c r="A76" i="1"/>
  <c r="A99" i="1"/>
  <c r="A96" i="1"/>
  <c r="A101" i="1"/>
  <c r="A105" i="1"/>
  <c r="A104" i="1"/>
  <c r="A106" i="1"/>
  <c r="A103" i="1"/>
  <c r="A102" i="1"/>
  <c r="A85" i="1"/>
  <c r="A109" i="1"/>
  <c r="A107" i="1"/>
  <c r="A110" i="1"/>
  <c r="A83" i="1"/>
  <c r="A108" i="1"/>
  <c r="A84" i="1"/>
  <c r="A116" i="1"/>
  <c r="A55" i="1"/>
  <c r="A50" i="1"/>
  <c r="A56" i="1"/>
  <c r="A57" i="1"/>
  <c r="A58" i="1"/>
  <c r="A59" i="1"/>
  <c r="A61" i="1"/>
  <c r="A64" i="1"/>
  <c r="A63" i="1"/>
  <c r="A60" i="1"/>
  <c r="A52" i="1"/>
  <c r="A51" i="1"/>
  <c r="A67" i="1"/>
  <c r="A65" i="1"/>
  <c r="A62" i="1"/>
  <c r="A69" i="1"/>
  <c r="A71" i="1"/>
  <c r="A66" i="1"/>
  <c r="A68" i="1"/>
  <c r="A73" i="1"/>
  <c r="A72" i="1"/>
  <c r="A70" i="1"/>
  <c r="A74" i="1"/>
  <c r="A77" i="1"/>
  <c r="A79" i="1"/>
  <c r="A78" i="1"/>
  <c r="A75" i="1"/>
  <c r="A82" i="1"/>
  <c r="A12" i="1"/>
  <c r="A13" i="1"/>
  <c r="A17" i="1"/>
  <c r="A14" i="1"/>
  <c r="A15" i="1"/>
  <c r="A16" i="1"/>
  <c r="A20" i="1"/>
  <c r="A19" i="1"/>
  <c r="A21" i="1"/>
  <c r="A22" i="1"/>
  <c r="A18" i="1"/>
  <c r="A24" i="1"/>
  <c r="A25" i="1"/>
  <c r="A26" i="1"/>
  <c r="A27" i="1"/>
  <c r="A29" i="1"/>
  <c r="A28" i="1"/>
  <c r="A30" i="1"/>
  <c r="A31" i="1"/>
  <c r="A23" i="1"/>
  <c r="A33" i="1"/>
  <c r="A36" i="1"/>
  <c r="A38" i="1"/>
  <c r="A40" i="1"/>
  <c r="A41" i="1"/>
  <c r="A37" i="1"/>
  <c r="A39" i="1"/>
  <c r="A42" i="1"/>
  <c r="A44" i="1"/>
  <c r="A43" i="1"/>
  <c r="A46" i="1"/>
  <c r="A45" i="1"/>
  <c r="A47" i="1"/>
  <c r="A48" i="1"/>
  <c r="A49" i="1"/>
  <c r="A35" i="1"/>
  <c r="A32" i="1"/>
  <c r="A34" i="1"/>
  <c r="K38" i="2" l="1"/>
  <c r="K37" i="2"/>
  <c r="K36" i="2"/>
  <c r="K35" i="2"/>
  <c r="K34" i="2"/>
  <c r="K32" i="2"/>
  <c r="K31" i="2"/>
  <c r="K30" i="2"/>
  <c r="K29" i="2"/>
  <c r="K28" i="2"/>
  <c r="K27" i="2"/>
  <c r="K13" i="2"/>
  <c r="K26" i="2"/>
  <c r="K25" i="2"/>
  <c r="K24" i="2"/>
  <c r="K18" i="2"/>
  <c r="K14" i="2"/>
  <c r="K15" i="2"/>
  <c r="K16" i="2"/>
  <c r="K11" i="2"/>
  <c r="K19" i="2"/>
  <c r="K21" i="2"/>
  <c r="K22" i="2"/>
  <c r="K23" i="2"/>
  <c r="K20" i="2"/>
  <c r="K17" i="2"/>
  <c r="K9" i="2"/>
  <c r="K10" i="2"/>
  <c r="K12" i="2"/>
  <c r="K8" i="2"/>
  <c r="K7" i="2"/>
  <c r="A113" i="1" l="1"/>
  <c r="A117" i="1"/>
  <c r="A87" i="1" l="1"/>
  <c r="A115" i="1" l="1"/>
  <c r="N163" i="1" l="1"/>
  <c r="N162" i="1"/>
  <c r="L5" i="1" l="1"/>
  <c r="L139" i="1" s="1"/>
  <c r="A8" i="1"/>
  <c r="A7" i="1"/>
  <c r="A10" i="1"/>
  <c r="A11" i="1"/>
  <c r="A54" i="1"/>
  <c r="A53" i="1"/>
  <c r="A86" i="1"/>
  <c r="A9" i="1"/>
  <c r="O28" i="1"/>
  <c r="O29" i="1"/>
  <c r="O30" i="1"/>
  <c r="L141" i="1" l="1"/>
  <c r="L91" i="1"/>
  <c r="L92" i="1"/>
  <c r="L87" i="1"/>
  <c r="L115" i="1"/>
  <c r="L88" i="1"/>
  <c r="L138" i="1"/>
  <c r="L120" i="1"/>
  <c r="L182" i="1"/>
  <c r="L181" i="1"/>
  <c r="L85" i="1"/>
  <c r="L178" i="1"/>
  <c r="L177" i="1"/>
  <c r="L43" i="1"/>
  <c r="L57" i="1"/>
  <c r="L41" i="1"/>
  <c r="L144" i="1"/>
  <c r="L175" i="1"/>
  <c r="L45" i="1"/>
  <c r="L33" i="1"/>
  <c r="L29" i="1"/>
  <c r="L46" i="1"/>
  <c r="L16" i="1"/>
  <c r="L74" i="1"/>
  <c r="L17" i="1"/>
  <c r="L30" i="1"/>
  <c r="L7" i="1"/>
  <c r="L127" i="1"/>
  <c r="L147" i="1"/>
  <c r="L75" i="1"/>
  <c r="L132" i="1"/>
  <c r="L167" i="1"/>
  <c r="L192" i="1"/>
  <c r="L71" i="1"/>
  <c r="L102" i="1"/>
  <c r="L126" i="1"/>
  <c r="L89" i="1"/>
  <c r="L153" i="1"/>
  <c r="L154" i="1"/>
  <c r="L149" i="1"/>
  <c r="L66" i="1"/>
  <c r="L73" i="1"/>
  <c r="L197" i="1"/>
  <c r="L117" i="1"/>
  <c r="L97" i="1"/>
  <c r="L146" i="1"/>
  <c r="L164" i="1"/>
  <c r="L72" i="1"/>
  <c r="L134" i="1"/>
  <c r="L157" i="1"/>
  <c r="L169" i="1"/>
  <c r="L104" i="1"/>
  <c r="L162" i="1"/>
  <c r="L40" i="1"/>
  <c r="L129" i="1"/>
  <c r="L150" i="1"/>
  <c r="L64" i="1"/>
  <c r="L98" i="1"/>
  <c r="L55" i="1"/>
  <c r="L23" i="1"/>
  <c r="L122" i="1"/>
  <c r="L31" i="1"/>
  <c r="L27" i="1"/>
  <c r="L13" i="1"/>
  <c r="L15" i="1"/>
  <c r="L79" i="1"/>
  <c r="L171" i="1"/>
  <c r="L194" i="1"/>
  <c r="L106" i="1"/>
  <c r="L56" i="1"/>
  <c r="L188" i="1"/>
  <c r="L96" i="1"/>
  <c r="L68" i="1"/>
  <c r="L101" i="1"/>
  <c r="L95" i="1"/>
  <c r="L131" i="1"/>
  <c r="L155" i="1"/>
  <c r="L143" i="1"/>
  <c r="L136" i="1"/>
  <c r="L123" i="1"/>
  <c r="L151" i="1"/>
  <c r="L152" i="1"/>
  <c r="L125" i="1"/>
  <c r="L62" i="1"/>
  <c r="L176" i="1"/>
  <c r="L52" i="1"/>
  <c r="L38" i="1"/>
  <c r="L124" i="1"/>
  <c r="L49" i="1"/>
  <c r="L39" i="1"/>
  <c r="L48" i="1"/>
  <c r="L50" i="1"/>
  <c r="L18" i="1"/>
  <c r="L121" i="1"/>
  <c r="L26" i="1"/>
  <c r="L173" i="1"/>
  <c r="L12" i="1"/>
  <c r="L11" i="1"/>
  <c r="L159" i="1"/>
  <c r="L201" i="1"/>
  <c r="L199" i="1"/>
  <c r="L135" i="1"/>
  <c r="L130" i="1"/>
  <c r="L161" i="1"/>
  <c r="L191" i="1"/>
  <c r="L187" i="1"/>
  <c r="L114" i="1"/>
  <c r="L119" i="1"/>
  <c r="L81" i="1"/>
  <c r="L113" i="1"/>
  <c r="L186" i="1"/>
  <c r="L67" i="1"/>
  <c r="L184" i="1"/>
  <c r="L196" i="1"/>
  <c r="L99" i="1"/>
  <c r="L160" i="1"/>
  <c r="L112" i="1"/>
  <c r="L111" i="1"/>
  <c r="L105" i="1"/>
  <c r="L142" i="1"/>
  <c r="L80" i="1"/>
  <c r="L140" i="1"/>
  <c r="L133" i="1"/>
  <c r="L9" i="1"/>
  <c r="L179" i="1"/>
  <c r="L53" i="1"/>
  <c r="L51" i="1"/>
  <c r="L32" i="1"/>
  <c r="L63" i="1"/>
  <c r="L58" i="1"/>
  <c r="L21" i="1"/>
  <c r="L8" i="1"/>
  <c r="L183" i="1"/>
  <c r="L137" i="1"/>
  <c r="L193" i="1"/>
  <c r="L93" i="1"/>
  <c r="L69" i="1"/>
  <c r="L47" i="1"/>
  <c r="L65" i="1"/>
  <c r="L35" i="1"/>
  <c r="L82" i="1"/>
  <c r="L107" i="1"/>
  <c r="L90" i="1"/>
  <c r="L170" i="1"/>
  <c r="L84" i="1"/>
  <c r="L168" i="1"/>
  <c r="L110" i="1"/>
  <c r="L61" i="1"/>
  <c r="L145" i="1"/>
  <c r="L59" i="1"/>
  <c r="L103" i="1"/>
  <c r="L36" i="1"/>
  <c r="L70" i="1"/>
  <c r="L42" i="1"/>
  <c r="L54" i="1"/>
  <c r="L19" i="1"/>
  <c r="L44" i="1"/>
  <c r="L174" i="1"/>
  <c r="L22" i="1"/>
  <c r="L34" i="1"/>
  <c r="L28" i="1"/>
  <c r="L20" i="1"/>
  <c r="L14" i="1"/>
  <c r="L25" i="1"/>
  <c r="L24" i="1"/>
  <c r="L10" i="1"/>
  <c r="L156" i="1"/>
  <c r="L200" i="1"/>
  <c r="L198" i="1"/>
  <c r="L195" i="1"/>
  <c r="L172" i="1"/>
  <c r="L128" i="1"/>
  <c r="L189" i="1"/>
  <c r="L116" i="1"/>
  <c r="L190" i="1"/>
  <c r="L60" i="1"/>
  <c r="L108" i="1"/>
  <c r="L76" i="1"/>
  <c r="L100" i="1"/>
  <c r="L185" i="1"/>
  <c r="L180" i="1"/>
  <c r="L37" i="1"/>
  <c r="L165" i="1"/>
  <c r="L78" i="1"/>
  <c r="L158" i="1"/>
  <c r="L94" i="1"/>
  <c r="L86" i="1"/>
  <c r="L83" i="1"/>
  <c r="L118" i="1"/>
  <c r="L77" i="1"/>
  <c r="L163" i="1"/>
  <c r="L109" i="1"/>
  <c r="L148" i="1"/>
  <c r="L166" i="1"/>
</calcChain>
</file>

<file path=xl/sharedStrings.xml><?xml version="1.0" encoding="utf-8"?>
<sst xmlns="http://schemas.openxmlformats.org/spreadsheetml/2006/main" count="1588" uniqueCount="582">
  <si>
    <t>WRLW</t>
  </si>
  <si>
    <t>FIS</t>
  </si>
  <si>
    <t>Elite</t>
  </si>
  <si>
    <t>A</t>
  </si>
  <si>
    <t>B</t>
  </si>
  <si>
    <t>C</t>
  </si>
  <si>
    <t>Gruppe</t>
  </si>
  <si>
    <t>Tande</t>
  </si>
  <si>
    <t>Daniel Andre</t>
  </si>
  <si>
    <t>Forfang</t>
  </si>
  <si>
    <t>Fannemel</t>
  </si>
  <si>
    <t>Anders</t>
  </si>
  <si>
    <t>Gangnes</t>
  </si>
  <si>
    <t>Kenneth</t>
  </si>
  <si>
    <t>Stjernen</t>
  </si>
  <si>
    <t>Andreas</t>
  </si>
  <si>
    <t>Hauer</t>
  </si>
  <si>
    <t>Joachim</t>
  </si>
  <si>
    <t>Johansson</t>
  </si>
  <si>
    <t>Robert</t>
  </si>
  <si>
    <t>Granerud</t>
  </si>
  <si>
    <t>Hilde</t>
  </si>
  <si>
    <t>Tom</t>
  </si>
  <si>
    <t>Bjøreng</t>
  </si>
  <si>
    <t>Sjøen</t>
  </si>
  <si>
    <t>Aune</t>
  </si>
  <si>
    <t>Joakim</t>
  </si>
  <si>
    <t>Søberg</t>
  </si>
  <si>
    <t>Haukedal</t>
  </si>
  <si>
    <t>Richard</t>
  </si>
  <si>
    <t>Bjerkeengen</t>
  </si>
  <si>
    <t>Fredrik</t>
  </si>
  <si>
    <t>Lindvik</t>
  </si>
  <si>
    <t>Marius</t>
  </si>
  <si>
    <t>Buskum</t>
  </si>
  <si>
    <t>Andreas Granerud</t>
  </si>
  <si>
    <t>Sandell</t>
  </si>
  <si>
    <t>Jonas</t>
  </si>
  <si>
    <t>Riiber</t>
  </si>
  <si>
    <t>Røe</t>
  </si>
  <si>
    <t>Espen</t>
  </si>
  <si>
    <t>Berger</t>
  </si>
  <si>
    <t>Ødegård</t>
  </si>
  <si>
    <t>Jesper</t>
  </si>
  <si>
    <t>Pedersen</t>
  </si>
  <si>
    <t>Robin</t>
  </si>
  <si>
    <t>Sumstad</t>
  </si>
  <si>
    <t>Are</t>
  </si>
  <si>
    <t>Jonas Gropen</t>
  </si>
  <si>
    <t>Fredheim</t>
  </si>
  <si>
    <t>Kenneth Henningsmo</t>
  </si>
  <si>
    <t>Ringen</t>
  </si>
  <si>
    <t>Sondre</t>
  </si>
  <si>
    <t>Myhren</t>
  </si>
  <si>
    <t>Mats Bjerke</t>
  </si>
  <si>
    <t>Villumstad</t>
  </si>
  <si>
    <t>Jacobsen</t>
  </si>
  <si>
    <t>Ingebrigten</t>
  </si>
  <si>
    <t>Christian</t>
  </si>
  <si>
    <t>Loe</t>
  </si>
  <si>
    <t>Jostein</t>
  </si>
  <si>
    <t>Stensgård</t>
  </si>
  <si>
    <t>Kristian</t>
  </si>
  <si>
    <t>Breivik</t>
  </si>
  <si>
    <t>Braathen</t>
  </si>
  <si>
    <t>Matias</t>
  </si>
  <si>
    <t>Dahl</t>
  </si>
  <si>
    <t>Oliver</t>
  </si>
  <si>
    <t>Eirik</t>
  </si>
  <si>
    <t>Hafslund</t>
  </si>
  <si>
    <t>Oscar Alexander</t>
  </si>
  <si>
    <t>Ladehaug</t>
  </si>
  <si>
    <t>Markeng</t>
  </si>
  <si>
    <t>Thomas Aasen</t>
  </si>
  <si>
    <t>Nedrejord</t>
  </si>
  <si>
    <t>Ole Mathis</t>
  </si>
  <si>
    <t>Skodjereite</t>
  </si>
  <si>
    <t>Petter Løset</t>
  </si>
  <si>
    <t>Oscar P.</t>
  </si>
  <si>
    <t>Østvold</t>
  </si>
  <si>
    <t>Benjamin</t>
  </si>
  <si>
    <t>Sundal</t>
  </si>
  <si>
    <t>Kristoffer Eriksen</t>
  </si>
  <si>
    <t xml:space="preserve">Berg </t>
  </si>
  <si>
    <t>Jørgen</t>
  </si>
  <si>
    <t>Sæther</t>
  </si>
  <si>
    <t>Rishi</t>
  </si>
  <si>
    <t>Sagbakken</t>
  </si>
  <si>
    <t xml:space="preserve">Mats  </t>
  </si>
  <si>
    <t>Bratlien</t>
  </si>
  <si>
    <t>Lippestad</t>
  </si>
  <si>
    <t>Carl Henning</t>
  </si>
  <si>
    <t>Madsen</t>
  </si>
  <si>
    <t>Håre</t>
  </si>
  <si>
    <t>Gaarder</t>
  </si>
  <si>
    <t>Jens</t>
  </si>
  <si>
    <t>Eriksen</t>
  </si>
  <si>
    <t>Espen Alexander</t>
  </si>
  <si>
    <t>NC A</t>
  </si>
  <si>
    <t>Fystro</t>
  </si>
  <si>
    <t>Viken</t>
  </si>
  <si>
    <t>Marø</t>
  </si>
  <si>
    <t>Idar</t>
  </si>
  <si>
    <t>Hast</t>
  </si>
  <si>
    <t>Strand</t>
  </si>
  <si>
    <t>Knut Jokerud</t>
  </si>
  <si>
    <t>Malm</t>
  </si>
  <si>
    <t>Solberg</t>
  </si>
  <si>
    <t>Christian Røste</t>
  </si>
  <si>
    <t>Eikehaug</t>
  </si>
  <si>
    <t>Jarle</t>
  </si>
  <si>
    <t>Mellingsæter</t>
  </si>
  <si>
    <t>Jo Rømme</t>
  </si>
  <si>
    <t>Elvevold</t>
  </si>
  <si>
    <t>August</t>
  </si>
  <si>
    <t>Jeremiassen</t>
  </si>
  <si>
    <t>Steffen</t>
  </si>
  <si>
    <t>Skinnes</t>
  </si>
  <si>
    <t>Stian Andre</t>
  </si>
  <si>
    <t>Strømhaug</t>
  </si>
  <si>
    <t>Peder Skjæret</t>
  </si>
  <si>
    <t>Nystad</t>
  </si>
  <si>
    <t>Johannes</t>
  </si>
  <si>
    <t xml:space="preserve">Myhr </t>
  </si>
  <si>
    <t>Sverre Aas</t>
  </si>
  <si>
    <t>Bjørndalen</t>
  </si>
  <si>
    <t>Sander</t>
  </si>
  <si>
    <t>Kleven</t>
  </si>
  <si>
    <t>Østerhaug</t>
  </si>
  <si>
    <t>Even Wålen</t>
  </si>
  <si>
    <t>Sommerstad</t>
  </si>
  <si>
    <t>Martin</t>
  </si>
  <si>
    <t>Sølve Jokerud</t>
  </si>
  <si>
    <t>Haave</t>
  </si>
  <si>
    <t>Henrik</t>
  </si>
  <si>
    <t>Inngjerdingen</t>
  </si>
  <si>
    <t xml:space="preserve">Christian  </t>
  </si>
  <si>
    <t>Bråten</t>
  </si>
  <si>
    <t>Jostein Saglien</t>
  </si>
  <si>
    <t>Eriksrød</t>
  </si>
  <si>
    <t>Livelten</t>
  </si>
  <si>
    <t>Adrian</t>
  </si>
  <si>
    <t>NC B</t>
  </si>
  <si>
    <t>Langkaas</t>
  </si>
  <si>
    <t>John Andre</t>
  </si>
  <si>
    <t>Peder Nævestad</t>
  </si>
  <si>
    <t>Bjørtomt</t>
  </si>
  <si>
    <t>Pål-Håkon</t>
  </si>
  <si>
    <t>Brenna</t>
  </si>
  <si>
    <t>Danielsen</t>
  </si>
  <si>
    <t xml:space="preserve">Stian  </t>
  </si>
  <si>
    <t>Randen</t>
  </si>
  <si>
    <t>Sander Vossan</t>
  </si>
  <si>
    <t xml:space="preserve">Bjerkan </t>
  </si>
  <si>
    <t>Tor Ole</t>
  </si>
  <si>
    <t>Lunnan</t>
  </si>
  <si>
    <t>Håvard Svingen</t>
  </si>
  <si>
    <t>Alexander Røshol</t>
  </si>
  <si>
    <t xml:space="preserve">Strøm </t>
  </si>
  <si>
    <t>Jørgen Oliver</t>
  </si>
  <si>
    <t>Pettersen</t>
  </si>
  <si>
    <t>Haugeng</t>
  </si>
  <si>
    <t>Simen Meen</t>
  </si>
  <si>
    <t>Gran</t>
  </si>
  <si>
    <t>Fossum</t>
  </si>
  <si>
    <t>Peder Isaksen</t>
  </si>
  <si>
    <t>Markeset</t>
  </si>
  <si>
    <t>Sivert</t>
  </si>
  <si>
    <t>Gisholt</t>
  </si>
  <si>
    <t>Tor Håkon</t>
  </si>
  <si>
    <t>Hagen</t>
  </si>
  <si>
    <t>Flemming Dolonen</t>
  </si>
  <si>
    <t>Laeskogen</t>
  </si>
  <si>
    <t>Gaute</t>
  </si>
  <si>
    <t>Larsen</t>
  </si>
  <si>
    <t>Alexander</t>
  </si>
  <si>
    <t>Sebastian</t>
  </si>
  <si>
    <t>Bjørnstad</t>
  </si>
  <si>
    <t>Espen Dahlhaug</t>
  </si>
  <si>
    <t>Hulløen</t>
  </si>
  <si>
    <t>Bendik Netland</t>
  </si>
  <si>
    <t>Mats Søhagen</t>
  </si>
  <si>
    <t>Skårseth</t>
  </si>
  <si>
    <t>Lars Ivar</t>
  </si>
  <si>
    <t>NC C</t>
  </si>
  <si>
    <t>Kirknes</t>
  </si>
  <si>
    <t>Fredriksen</t>
  </si>
  <si>
    <t>Kvarstad</t>
  </si>
  <si>
    <t>Simen</t>
  </si>
  <si>
    <t>Lauvsland</t>
  </si>
  <si>
    <t>Jonatan Hansen</t>
  </si>
  <si>
    <t>Tobias</t>
  </si>
  <si>
    <t>Evensen</t>
  </si>
  <si>
    <t>Sigve</t>
  </si>
  <si>
    <t>Olsen</t>
  </si>
  <si>
    <t>Eirik Svartdal</t>
  </si>
  <si>
    <t>Prestegård</t>
  </si>
  <si>
    <t>Olav Dvergsdal</t>
  </si>
  <si>
    <t>Utby</t>
  </si>
  <si>
    <t>Børge Hansen</t>
  </si>
  <si>
    <t>Gravermoen</t>
  </si>
  <si>
    <t>Garberg</t>
  </si>
  <si>
    <t>Anders Bredesen</t>
  </si>
  <si>
    <t>Åsen</t>
  </si>
  <si>
    <t>Sindre</t>
  </si>
  <si>
    <t>Karlsen</t>
  </si>
  <si>
    <t>Krstian Forseth</t>
  </si>
  <si>
    <t>Stenumsgaard</t>
  </si>
  <si>
    <t xml:space="preserve">Ola  </t>
  </si>
  <si>
    <t>Guhnfeldt</t>
  </si>
  <si>
    <t>Erik Petersen</t>
  </si>
  <si>
    <t xml:space="preserve">Simen  </t>
  </si>
  <si>
    <t>Warhuus</t>
  </si>
  <si>
    <t>Vegard Aarum</t>
  </si>
  <si>
    <t>Wohlen</t>
  </si>
  <si>
    <t>Rosenberg</t>
  </si>
  <si>
    <t>Jon Fossen</t>
  </si>
  <si>
    <t>Kveen</t>
  </si>
  <si>
    <t>Eskil</t>
  </si>
  <si>
    <t>Tiller</t>
  </si>
  <si>
    <t xml:space="preserve">Vegard  </t>
  </si>
  <si>
    <t>Amble</t>
  </si>
  <si>
    <t>Johansen</t>
  </si>
  <si>
    <t>Martin Engen</t>
  </si>
  <si>
    <t>Eliassen</t>
  </si>
  <si>
    <t>Hans Gunnar</t>
  </si>
  <si>
    <t>Olsby</t>
  </si>
  <si>
    <t>Oftebro</t>
  </si>
  <si>
    <t>Skoglund</t>
  </si>
  <si>
    <t>Bakke</t>
  </si>
  <si>
    <t>Edvart Myrvang</t>
  </si>
  <si>
    <t>Flatla</t>
  </si>
  <si>
    <t>Kasper Moen</t>
  </si>
  <si>
    <t>Månum</t>
  </si>
  <si>
    <t>Markus</t>
  </si>
  <si>
    <t xml:space="preserve">Sæthre </t>
  </si>
  <si>
    <t xml:space="preserve">Haug </t>
  </si>
  <si>
    <t>Tor Kristian</t>
  </si>
  <si>
    <t>Skorstad</t>
  </si>
  <si>
    <t>Ruben</t>
  </si>
  <si>
    <t>Kvaal</t>
  </si>
  <si>
    <t>Bjørnar</t>
  </si>
  <si>
    <t>Osnes</t>
  </si>
  <si>
    <t>Simon Klingenberg</t>
  </si>
  <si>
    <t>Baarset</t>
  </si>
  <si>
    <t>Ole Kristian</t>
  </si>
  <si>
    <t>Isak</t>
  </si>
  <si>
    <t>NC Elite</t>
  </si>
  <si>
    <t>Westerheim</t>
  </si>
  <si>
    <t>Utviklingsnivå</t>
  </si>
  <si>
    <t>Erik</t>
  </si>
  <si>
    <t>#</t>
  </si>
  <si>
    <t>COC</t>
  </si>
  <si>
    <t>Lars Brodshaug</t>
  </si>
  <si>
    <t>Født</t>
  </si>
  <si>
    <t>Fredrik Eirinssønn</t>
  </si>
  <si>
    <t>Etternavn</t>
  </si>
  <si>
    <t>Fornavn</t>
  </si>
  <si>
    <t>Klubb</t>
  </si>
  <si>
    <t>Team</t>
  </si>
  <si>
    <t>Kongsberg IF</t>
  </si>
  <si>
    <t>Flying Team Vikersund</t>
  </si>
  <si>
    <t>Skikrets</t>
  </si>
  <si>
    <t>Buskerud</t>
  </si>
  <si>
    <t>Junior</t>
  </si>
  <si>
    <t>Skimt</t>
  </si>
  <si>
    <t>Kollenhopp</t>
  </si>
  <si>
    <t>Akershus</t>
  </si>
  <si>
    <t>Sprova</t>
  </si>
  <si>
    <t>Trønderhopp</t>
  </si>
  <si>
    <t>Nord-Trøndelag</t>
  </si>
  <si>
    <t>Kolbukameratene</t>
  </si>
  <si>
    <t>Lillehammerhopp</t>
  </si>
  <si>
    <t>Johann Andrè</t>
  </si>
  <si>
    <t>Tromsø Skiklub</t>
  </si>
  <si>
    <t>Hornindal IL</t>
  </si>
  <si>
    <t>Asker SK</t>
  </si>
  <si>
    <t>Halvor Egner</t>
  </si>
  <si>
    <t>Asker Skiklubb</t>
  </si>
  <si>
    <t>Joacim Ødegård</t>
  </si>
  <si>
    <t>Røykenhopp</t>
  </si>
  <si>
    <t>Phillip</t>
  </si>
  <si>
    <t xml:space="preserve">Oppland  </t>
  </si>
  <si>
    <t>Troms</t>
  </si>
  <si>
    <t xml:space="preserve">Sogn og Fjordane </t>
  </si>
  <si>
    <t xml:space="preserve">Akershus  </t>
  </si>
  <si>
    <t>Oslo</t>
  </si>
  <si>
    <t>Byåsen IL</t>
  </si>
  <si>
    <t>Sør-Trøndelag</t>
  </si>
  <si>
    <t>Søre Ål IL</t>
  </si>
  <si>
    <t>Oppland</t>
  </si>
  <si>
    <t>Sør-Fron IL</t>
  </si>
  <si>
    <t>Byaasen SK</t>
  </si>
  <si>
    <t xml:space="preserve">Espen  </t>
  </si>
  <si>
    <t>Tolga IL</t>
  </si>
  <si>
    <t xml:space="preserve">Hedmark  </t>
  </si>
  <si>
    <t>Gausdal Skilag</t>
  </si>
  <si>
    <t>Nansen IL</t>
  </si>
  <si>
    <t>Hedmark</t>
  </si>
  <si>
    <t>Eidsvold Værks Sk</t>
  </si>
  <si>
    <t>Stålkameratene IL</t>
  </si>
  <si>
    <t>Nordland</t>
  </si>
  <si>
    <t>Sigurd Nymoen</t>
  </si>
  <si>
    <t>Jarl Magnus</t>
  </si>
  <si>
    <t>Jonas Sloth</t>
  </si>
  <si>
    <t>Lensbygda Sportsklubb</t>
  </si>
  <si>
    <t>Nordbygda/Løten Ski</t>
  </si>
  <si>
    <t>Søgård</t>
  </si>
  <si>
    <t>Orkdal IL</t>
  </si>
  <si>
    <t>Raufoss IL</t>
  </si>
  <si>
    <t>Finnmark</t>
  </si>
  <si>
    <t>Botne SK</t>
  </si>
  <si>
    <t>Telemark og Vestfold</t>
  </si>
  <si>
    <t>Nordre Land IL</t>
  </si>
  <si>
    <t>NTG Hopp</t>
  </si>
  <si>
    <t>IL Jardar</t>
  </si>
  <si>
    <t>Mysen IF</t>
  </si>
  <si>
    <t>Østfold</t>
  </si>
  <si>
    <t>Vikersund IF</t>
  </si>
  <si>
    <t>Bøverbru IL</t>
  </si>
  <si>
    <t>Bækkelagets SK</t>
  </si>
  <si>
    <t>Jakob Tjåland</t>
  </si>
  <si>
    <t>Folldal IL</t>
  </si>
  <si>
    <t>Oddersjaa SSK</t>
  </si>
  <si>
    <t>Agder og Rogaland</t>
  </si>
  <si>
    <t>Gjerpenkollen Hoppklubb</t>
  </si>
  <si>
    <t>Hurdal IL</t>
  </si>
  <si>
    <t>Granåsen Skiteam</t>
  </si>
  <si>
    <t>Furnes Skiløperforening</t>
  </si>
  <si>
    <t>Ringkollen Skiklubb</t>
  </si>
  <si>
    <t>Skatval Skilag</t>
  </si>
  <si>
    <t>Alta IF</t>
  </si>
  <si>
    <t>Hjelset-Fram IL</t>
  </si>
  <si>
    <t>Møre og Romsdal</t>
  </si>
  <si>
    <t>Siljan IL</t>
  </si>
  <si>
    <t>Andreas Varsi</t>
  </si>
  <si>
    <t>Stordal IL</t>
  </si>
  <si>
    <t>IL Heming</t>
  </si>
  <si>
    <t>Steinkjer Skiklubb</t>
  </si>
  <si>
    <t>Liabygda IL</t>
  </si>
  <si>
    <t>IF Tyristubben</t>
  </si>
  <si>
    <t>Heddal IL</t>
  </si>
  <si>
    <t>IF Ørn</t>
  </si>
  <si>
    <t>Leira IL</t>
  </si>
  <si>
    <t>IL Nordlys</t>
  </si>
  <si>
    <t>Øvrevoll Hosle IL</t>
  </si>
  <si>
    <t>Ullensaker SK</t>
  </si>
  <si>
    <t>Einar Lurås</t>
  </si>
  <si>
    <t>Etnedal Skiklag</t>
  </si>
  <si>
    <t>Vestre Aker SK</t>
  </si>
  <si>
    <t>Anders Petersen</t>
  </si>
  <si>
    <t>Moelven IL</t>
  </si>
  <si>
    <t>Fossum IF</t>
  </si>
  <si>
    <t>Heradsbygda IL</t>
  </si>
  <si>
    <t>Jakob Eiksund</t>
  </si>
  <si>
    <t>Skotfoss Turn &amp; Idrettsforening</t>
  </si>
  <si>
    <t>Team Haug</t>
  </si>
  <si>
    <t>Hedalen IL</t>
  </si>
  <si>
    <t>Rognan IL</t>
  </si>
  <si>
    <t>Viktor Steen</t>
  </si>
  <si>
    <t>Holeværingen IL</t>
  </si>
  <si>
    <t>Edwin Madsen</t>
  </si>
  <si>
    <t>Nicolai Langseth</t>
  </si>
  <si>
    <t>Molde og Omegn IF</t>
  </si>
  <si>
    <t>Østre Aker SK</t>
  </si>
  <si>
    <t>Hakadal IL</t>
  </si>
  <si>
    <t>Pors IF</t>
  </si>
  <si>
    <t>Øvrebø IL</t>
  </si>
  <si>
    <t>Soknedalen IL</t>
  </si>
  <si>
    <t>Ole Gudbrand Kihle</t>
  </si>
  <si>
    <t>Markane IL</t>
  </si>
  <si>
    <t>Marius Aas</t>
  </si>
  <si>
    <t>Berg</t>
  </si>
  <si>
    <t>Michael Alderin</t>
  </si>
  <si>
    <t>Hoff</t>
  </si>
  <si>
    <t>Bjørnar Kristiansen</t>
  </si>
  <si>
    <t>Lemet Johanas</t>
  </si>
  <si>
    <t>Rælingen Skiklubb</t>
  </si>
  <si>
    <t>Løpere som ikke er listet på rankingen, er uten poeng i NC. De starter i NC C, og trekkes med startnummer først i klassen</t>
  </si>
  <si>
    <t>Man rangeres innenfor respektive gruppe basert på poeng fra dette kvalifiseringsnivå i inneværende sesong (ved sesongstart etter poeng fra foregående sesong)</t>
  </si>
  <si>
    <t>FIS code</t>
  </si>
  <si>
    <t>Kommentar (f.eks. om skadet/syk/sluttet)</t>
  </si>
  <si>
    <t>FIS code er for NK / kombinert</t>
  </si>
  <si>
    <t>N/A</t>
  </si>
  <si>
    <t>SWE</t>
  </si>
  <si>
    <t>Harald Johnas</t>
  </si>
  <si>
    <t>Langgaard</t>
  </si>
  <si>
    <t>Berggaard</t>
  </si>
  <si>
    <t>Marcus</t>
  </si>
  <si>
    <t>Sollefteaa Gif</t>
  </si>
  <si>
    <t>Sverige</t>
  </si>
  <si>
    <t>Flemström</t>
  </si>
  <si>
    <t>Jevne</t>
  </si>
  <si>
    <t>Hedmark hopp</t>
  </si>
  <si>
    <t>Simen Aasen</t>
  </si>
  <si>
    <t>x</t>
  </si>
  <si>
    <t>Johannessen</t>
  </si>
  <si>
    <t>Esben Alexander Johansen</t>
  </si>
  <si>
    <t>FIS poeng fra 2016/17. Har også COC poeng fra 2015/16 sesongen</t>
  </si>
  <si>
    <t>Gundersen</t>
  </si>
  <si>
    <t>KVINNER</t>
  </si>
  <si>
    <t>WC</t>
  </si>
  <si>
    <t>Lundby</t>
  </si>
  <si>
    <t>Maren</t>
  </si>
  <si>
    <t>Opseth</t>
  </si>
  <si>
    <t>Silje</t>
  </si>
  <si>
    <t>NTG</t>
  </si>
  <si>
    <t>Mork</t>
  </si>
  <si>
    <t>Anniken</t>
  </si>
  <si>
    <t>Ready</t>
  </si>
  <si>
    <t>Strøm</t>
  </si>
  <si>
    <t>Anna Odine</t>
  </si>
  <si>
    <t>Thea Sofie</t>
  </si>
  <si>
    <t>Gjerpenkollen</t>
  </si>
  <si>
    <t>Ingebjørg Saglien</t>
  </si>
  <si>
    <t>Etnedal Skilag</t>
  </si>
  <si>
    <t>Midtsundstad</t>
  </si>
  <si>
    <t>Hanna</t>
  </si>
  <si>
    <t>Vaaleer IF</t>
  </si>
  <si>
    <t>Westman</t>
  </si>
  <si>
    <t>Frida</t>
  </si>
  <si>
    <t>IF Friska Viljor</t>
  </si>
  <si>
    <t>Tonje</t>
  </si>
  <si>
    <t>Elverum Hopp</t>
  </si>
  <si>
    <t xml:space="preserve">NTG </t>
  </si>
  <si>
    <t>Eva Elise Johansen</t>
  </si>
  <si>
    <t>Ullensaker Skiklubb</t>
  </si>
  <si>
    <t>Astrid Louise</t>
  </si>
  <si>
    <t>Moberg</t>
  </si>
  <si>
    <t>Astrid</t>
  </si>
  <si>
    <t>Lund</t>
  </si>
  <si>
    <t>Mari Leinan</t>
  </si>
  <si>
    <t>Hedmarkhopp</t>
  </si>
  <si>
    <t>Øihaugen</t>
  </si>
  <si>
    <t>Thea</t>
  </si>
  <si>
    <t>Røstad</t>
  </si>
  <si>
    <t>Emilie Serina</t>
  </si>
  <si>
    <t>Skogn IL</t>
  </si>
  <si>
    <t>Kvernmo</t>
  </si>
  <si>
    <t>Pernille</t>
  </si>
  <si>
    <t>Bjørseth</t>
  </si>
  <si>
    <t>Thea Minyan</t>
  </si>
  <si>
    <t>Karoline Andrea</t>
  </si>
  <si>
    <t>Skatvedt</t>
  </si>
  <si>
    <t>Karoline Bjerke</t>
  </si>
  <si>
    <t>Trøgstad Skiklubb</t>
  </si>
  <si>
    <t xml:space="preserve"> </t>
  </si>
  <si>
    <t>Hansen</t>
  </si>
  <si>
    <t>Gyda Westvold</t>
  </si>
  <si>
    <t>Kvandal</t>
  </si>
  <si>
    <t>Mosjøen IL</t>
  </si>
  <si>
    <t>Ingrid Hordvik</t>
  </si>
  <si>
    <t>Mathisen</t>
  </si>
  <si>
    <t>Madeleine Kvam</t>
  </si>
  <si>
    <t>Traaserud</t>
  </si>
  <si>
    <t>Heidi Dyhre</t>
  </si>
  <si>
    <t>Eggen</t>
  </si>
  <si>
    <t>Rebecca</t>
  </si>
  <si>
    <t>Oustad</t>
  </si>
  <si>
    <t>Mathilde</t>
  </si>
  <si>
    <t>Marte Leinan</t>
  </si>
  <si>
    <t>Lundeberg</t>
  </si>
  <si>
    <t>Julia</t>
  </si>
  <si>
    <t>Mohlen</t>
  </si>
  <si>
    <t>Jonna</t>
  </si>
  <si>
    <t>Vikan</t>
  </si>
  <si>
    <t>Johnson</t>
  </si>
  <si>
    <t>Halvor</t>
  </si>
  <si>
    <t>Lutnæs</t>
  </si>
  <si>
    <t>Bendik Jakobsen</t>
  </si>
  <si>
    <t>Heggli</t>
  </si>
  <si>
    <t>Trysilgutten IL</t>
  </si>
  <si>
    <t>IL Nansen</t>
  </si>
  <si>
    <t>Per Einar Skjæret</t>
  </si>
  <si>
    <t>Taubert</t>
  </si>
  <si>
    <t>Leonard</t>
  </si>
  <si>
    <t>Namsos IL</t>
  </si>
  <si>
    <t>Kolberg</t>
  </si>
  <si>
    <t>Søtvik</t>
  </si>
  <si>
    <t>Sindre Ure</t>
  </si>
  <si>
    <t>Buraas</t>
  </si>
  <si>
    <t>Lars Halvdan</t>
  </si>
  <si>
    <t>Eldar IL</t>
  </si>
  <si>
    <t>Hordaland</t>
  </si>
  <si>
    <t>Kombinert</t>
  </si>
  <si>
    <t>Ottesen</t>
  </si>
  <si>
    <t>Emil</t>
  </si>
  <si>
    <t>Kombi</t>
  </si>
  <si>
    <t>K</t>
  </si>
  <si>
    <t>KA</t>
  </si>
  <si>
    <t>KB</t>
  </si>
  <si>
    <t>Vilhelmsen</t>
  </si>
  <si>
    <t>Emil Storjord</t>
  </si>
  <si>
    <t>Grue</t>
  </si>
  <si>
    <t>Jarl Sander Nyaas</t>
  </si>
  <si>
    <t>Krogh</t>
  </si>
  <si>
    <t>Martin Andre</t>
  </si>
  <si>
    <t>Nordsveen</t>
  </si>
  <si>
    <t>FIS code er for NK / kombinert. Kvalifiserte til Elite i Trondheim</t>
  </si>
  <si>
    <t>swe</t>
  </si>
  <si>
    <t>Aleksander</t>
  </si>
  <si>
    <t>Haugelien</t>
  </si>
  <si>
    <t>Jørgensen</t>
  </si>
  <si>
    <t>Sindre Ulven</t>
  </si>
  <si>
    <t>Asker IL</t>
  </si>
  <si>
    <t>Adrian Thon</t>
  </si>
  <si>
    <t>IL Koll</t>
  </si>
  <si>
    <t>Kvalifiserte til Elite i sommer i Trondheim.   Var i gruppe Elite (6) ved starten av vintersesongen 2016/17. Rykker en gruppe ned (til 5), da han stod over mer enn 2 helger og ikke tok poeng ila. perioden, og uten poeng er han rangert sist i denne gruppen</t>
  </si>
  <si>
    <r>
      <t>SWE</t>
    </r>
    <r>
      <rPr>
        <sz val="8"/>
        <color theme="1"/>
        <rFont val="Arial"/>
        <family val="2"/>
      </rPr>
      <t xml:space="preserve"> - skadet</t>
    </r>
  </si>
  <si>
    <t>Branting</t>
  </si>
  <si>
    <t>Casper</t>
  </si>
  <si>
    <t>Aslesen</t>
  </si>
  <si>
    <t>Sindre Trier</t>
  </si>
  <si>
    <t>Nybøen</t>
  </si>
  <si>
    <t>Audun Malmer</t>
  </si>
  <si>
    <t>Lundgren</t>
  </si>
  <si>
    <t>Olof</t>
  </si>
  <si>
    <t>Holmens IF</t>
  </si>
  <si>
    <t>Næsvold</t>
  </si>
  <si>
    <t>Leif Torbjørn</t>
  </si>
  <si>
    <t>Iver</t>
  </si>
  <si>
    <t>Olaussen</t>
  </si>
  <si>
    <t>Håkon</t>
  </si>
  <si>
    <t>Wøien</t>
  </si>
  <si>
    <t>Oskar</t>
  </si>
  <si>
    <t>Furukollen hoppteam</t>
  </si>
  <si>
    <t>Devall</t>
  </si>
  <si>
    <t>Sollefteaa GIF</t>
  </si>
  <si>
    <t>Har COC poeng fra 2015/16 sesongen.</t>
  </si>
  <si>
    <t>Andreassen</t>
  </si>
  <si>
    <t>Mathias</t>
  </si>
  <si>
    <t>Eidsvold Værks Skiklub</t>
  </si>
  <si>
    <t>Ola</t>
  </si>
  <si>
    <t>seed</t>
  </si>
  <si>
    <t>Hovdenak</t>
  </si>
  <si>
    <t>Harkinn</t>
  </si>
  <si>
    <t>Morten Aleksander</t>
  </si>
  <si>
    <t>Gundersrud</t>
  </si>
  <si>
    <t>Anders Sandberg</t>
  </si>
  <si>
    <t>Eirin Maria</t>
  </si>
  <si>
    <t>Solvik</t>
  </si>
  <si>
    <t>Haslum IL</t>
  </si>
  <si>
    <t>FIS poeng fra 2016/17. Ingen poeng fra sommerperioden eller vinterperioden; rykker to grupper ned (fra 3 til 5)</t>
  </si>
  <si>
    <t>Ikke internasjonale poeng inneværende eller forrige sesong =&gt; ikke kvalifisert for Elite. Ikke NC poeng, så nederst på ranking. Ingen poeng fra sommerperioden eller vinterperioden; rykker to grupper ned til 3. SGP poeng fra sesong 2016/17</t>
  </si>
  <si>
    <t>COC poeng fra forrige sesong (17/18)</t>
  </si>
  <si>
    <t>FIS poeng fra forrige sesong (17/18)</t>
  </si>
  <si>
    <t>Ludvik</t>
  </si>
  <si>
    <t>Enger</t>
  </si>
  <si>
    <t>Inge</t>
  </si>
  <si>
    <t>Krogstad</t>
  </si>
  <si>
    <t>Jo</t>
  </si>
  <si>
    <t>Rennebu IL</t>
  </si>
  <si>
    <t>Team Sør-Trøndelag</t>
  </si>
  <si>
    <t>Ikke internasjonale poeng inneværende eller forrige sesong =&gt; ikke kvalifisert for Elite. COC poeng fra sesongen 2016/17</t>
  </si>
  <si>
    <t>Gruppe 1 rangeres etter WRLW</t>
  </si>
  <si>
    <t>(uavhengig avandre poeng de har tatt etter sist periode den ble oppdatert)</t>
  </si>
  <si>
    <t>Ida Marie</t>
  </si>
  <si>
    <t>Haslum IF</t>
  </si>
  <si>
    <t>Torshov</t>
  </si>
  <si>
    <t>Øystein</t>
  </si>
  <si>
    <t>Haavi</t>
  </si>
  <si>
    <t>Morten Haug</t>
  </si>
  <si>
    <t>Trym</t>
  </si>
  <si>
    <t>Brandsegg-Lein</t>
  </si>
  <si>
    <t>Ingebrigtsvoll</t>
  </si>
  <si>
    <t>Jesper Nilsen</t>
  </si>
  <si>
    <t>Sjetne IL</t>
  </si>
  <si>
    <t>Magnus</t>
  </si>
  <si>
    <t>Moan</t>
  </si>
  <si>
    <t>Magnus Hovdan</t>
  </si>
  <si>
    <t>Høydalsmo IL</t>
  </si>
  <si>
    <t>SGP 2018</t>
  </si>
  <si>
    <t>Ned en gruppe fordi uten poeng</t>
  </si>
  <si>
    <t>Mille Moen</t>
  </si>
  <si>
    <t>(61 poeng fra Elite teller ikke med da de er tatt ved uttaksvurdering)</t>
  </si>
  <si>
    <t>Swedberg</t>
  </si>
  <si>
    <t>Jonathan</t>
  </si>
  <si>
    <t>Sollentuna BHK</t>
  </si>
  <si>
    <t>Ljøkelsøy</t>
  </si>
  <si>
    <t>Utviklingsnivå vinteren 2018/2019</t>
  </si>
  <si>
    <t>MENN</t>
  </si>
  <si>
    <t>Karoline Hansen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</si>
</sst>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b/>
      <i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i/>
      <sz val="8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1" fillId="0" borderId="0" applyAlignment="0"/>
  </cellStyleXfs>
  <cellXfs count="89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0" fontId="2" fillId="0" borderId="0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1" fillId="0" borderId="5" xfId="0" applyFont="1" applyBorder="1"/>
    <xf numFmtId="0" fontId="3" fillId="2" borderId="0" xfId="0" applyFont="1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/>
    <xf numFmtId="0" fontId="3" fillId="2" borderId="3" xfId="0" applyFont="1" applyFill="1" applyBorder="1"/>
    <xf numFmtId="0" fontId="5" fillId="0" borderId="6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3" fillId="0" borderId="3" xfId="0" applyFont="1" applyFill="1" applyBorder="1"/>
    <xf numFmtId="0" fontId="5" fillId="0" borderId="1" xfId="0" applyFont="1" applyFill="1" applyBorder="1"/>
    <xf numFmtId="0" fontId="5" fillId="0" borderId="0" xfId="0" applyFont="1" applyBorder="1"/>
    <xf numFmtId="0" fontId="5" fillId="0" borderId="4" xfId="0" applyFont="1" applyBorder="1"/>
    <xf numFmtId="0" fontId="3" fillId="0" borderId="0" xfId="0" applyFont="1" applyBorder="1"/>
    <xf numFmtId="0" fontId="7" fillId="0" borderId="1" xfId="0" applyFont="1" applyBorder="1"/>
    <xf numFmtId="0" fontId="2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/>
    <xf numFmtId="0" fontId="0" fillId="0" borderId="0" xfId="0" applyFill="1" applyBorder="1"/>
    <xf numFmtId="0" fontId="5" fillId="0" borderId="5" xfId="0" applyFont="1" applyFill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9" fillId="0" borderId="1" xfId="1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1" fillId="0" borderId="1" xfId="0" applyFont="1" applyBorder="1"/>
    <xf numFmtId="0" fontId="0" fillId="0" borderId="5" xfId="0" applyBorder="1"/>
    <xf numFmtId="0" fontId="5" fillId="0" borderId="1" xfId="0" applyFont="1" applyBorder="1"/>
    <xf numFmtId="0" fontId="5" fillId="0" borderId="5" xfId="0" applyFont="1" applyBorder="1"/>
    <xf numFmtId="0" fontId="5" fillId="0" borderId="2" xfId="0" applyFont="1" applyBorder="1"/>
    <xf numFmtId="0" fontId="5" fillId="0" borderId="6" xfId="0" applyFont="1" applyBorder="1"/>
    <xf numFmtId="0" fontId="5" fillId="0" borderId="1" xfId="0" applyFont="1" applyFill="1" applyBorder="1"/>
    <xf numFmtId="0" fontId="3" fillId="0" borderId="1" xfId="0" applyFont="1" applyBorder="1"/>
    <xf numFmtId="0" fontId="10" fillId="0" borderId="1" xfId="0" applyFont="1" applyBorder="1"/>
    <xf numFmtId="0" fontId="0" fillId="0" borderId="0" xfId="0" applyBorder="1"/>
    <xf numFmtId="0" fontId="0" fillId="0" borderId="1" xfId="0" applyBorder="1"/>
    <xf numFmtId="0" fontId="10" fillId="0" borderId="1" xfId="0" applyFont="1" applyFill="1" applyBorder="1"/>
    <xf numFmtId="0" fontId="12" fillId="0" borderId="1" xfId="0" applyFont="1" applyBorder="1" applyAlignment="1">
      <alignment horizontal="center"/>
    </xf>
    <xf numFmtId="0" fontId="0" fillId="0" borderId="0" xfId="0" applyFont="1" applyBorder="1"/>
    <xf numFmtId="0" fontId="2" fillId="3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3" xfId="0" applyFont="1" applyFill="1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2" fillId="3" borderId="1" xfId="0" applyFont="1" applyFill="1" applyBorder="1"/>
    <xf numFmtId="0" fontId="3" fillId="2" borderId="5" xfId="0" applyFont="1" applyFill="1" applyBorder="1"/>
    <xf numFmtId="0" fontId="3" fillId="0" borderId="3" xfId="0" applyFont="1" applyBorder="1"/>
    <xf numFmtId="0" fontId="3" fillId="0" borderId="2" xfId="0" applyFont="1" applyFill="1" applyBorder="1"/>
    <xf numFmtId="0" fontId="3" fillId="2" borderId="4" xfId="0" applyFont="1" applyFill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2" fillId="4" borderId="1" xfId="0" applyFont="1" applyFill="1" applyBorder="1"/>
    <xf numFmtId="0" fontId="3" fillId="4" borderId="1" xfId="0" applyFont="1" applyFill="1" applyBorder="1"/>
    <xf numFmtId="0" fontId="3" fillId="0" borderId="2" xfId="0" applyFont="1" applyBorder="1"/>
    <xf numFmtId="0" fontId="3" fillId="2" borderId="6" xfId="0" applyFont="1" applyFill="1" applyBorder="1"/>
    <xf numFmtId="0" fontId="3" fillId="0" borderId="4" xfId="0" applyFont="1" applyFill="1" applyBorder="1"/>
    <xf numFmtId="0" fontId="5" fillId="0" borderId="3" xfId="0" applyFont="1" applyBorder="1" applyAlignment="1">
      <alignment horizontal="center"/>
    </xf>
    <xf numFmtId="0" fontId="3" fillId="2" borderId="2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3">
    <cellStyle name="Hyperkobling" xfId="1" builtinId="8"/>
    <cellStyle name="Normal" xfId="0" builtinId="0"/>
    <cellStyle name="Standard 2" xfId="2" xr:uid="{00000000-0005-0000-0000-000002000000}"/>
  </cellStyles>
  <dxfs count="98"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ata.fis-ski.com/dynamic/athlete-biography.html?sector=JP&amp;listid=&amp;competitorid=185898" TargetMode="External"/><Relationship Id="rId117" Type="http://schemas.openxmlformats.org/officeDocument/2006/relationships/hyperlink" Target="https://data.fis-ski.com/dynamic/athlete-biography.html?sector=JP&amp;listid=&amp;competitorid=227249" TargetMode="External"/><Relationship Id="rId21" Type="http://schemas.openxmlformats.org/officeDocument/2006/relationships/hyperlink" Target="https://data.fis-ski.com/dynamic/athlete-biography.html?sector=JP&amp;listid=&amp;competitorid=192476" TargetMode="External"/><Relationship Id="rId42" Type="http://schemas.openxmlformats.org/officeDocument/2006/relationships/hyperlink" Target="https://data.fis-ski.com/dynamic/athlete-biography.html?sector=JP&amp;listid=&amp;competitorid=180776" TargetMode="External"/><Relationship Id="rId47" Type="http://schemas.openxmlformats.org/officeDocument/2006/relationships/hyperlink" Target="https://data.fis-ski.com/dynamic/athlete-biography.html?sector=JP&amp;listid=&amp;competitorid=180409" TargetMode="External"/><Relationship Id="rId63" Type="http://schemas.openxmlformats.org/officeDocument/2006/relationships/hyperlink" Target="https://data.fis-ski.com/dynamic/athlete-biography.html?sector=JP&amp;listid=&amp;competitorid=180845" TargetMode="External"/><Relationship Id="rId68" Type="http://schemas.openxmlformats.org/officeDocument/2006/relationships/hyperlink" Target="https://data.fis-ski.com/dynamic/athlete-biography.html?sector=NK&amp;listid=&amp;competitorid=201775" TargetMode="External"/><Relationship Id="rId84" Type="http://schemas.openxmlformats.org/officeDocument/2006/relationships/hyperlink" Target="https://data.fis-ski.com/dynamic/athlete-biography.html?sector=NK&amp;listid=&amp;competitorid=185784" TargetMode="External"/><Relationship Id="rId89" Type="http://schemas.openxmlformats.org/officeDocument/2006/relationships/hyperlink" Target="https://data.fis-ski.com/dynamic/athlete-biography.html?sector=JP&amp;listid=&amp;competitorid=201694" TargetMode="External"/><Relationship Id="rId112" Type="http://schemas.openxmlformats.org/officeDocument/2006/relationships/hyperlink" Target="https://data.fis-ski.com/dynamic/athlete-biography.html?sector=NK&amp;listid=&amp;competitorid=201783" TargetMode="External"/><Relationship Id="rId133" Type="http://schemas.openxmlformats.org/officeDocument/2006/relationships/hyperlink" Target="https://data.fis-ski.com/dynamic/athlete-biography.html?sector=NK&amp;listid=&amp;competitorid=196871" TargetMode="External"/><Relationship Id="rId138" Type="http://schemas.openxmlformats.org/officeDocument/2006/relationships/hyperlink" Target="https://data.fis-ski.com/dynamic/athlete-biography.html?sector=NK&amp;competitorid=196873&amp;type=result" TargetMode="External"/><Relationship Id="rId16" Type="http://schemas.openxmlformats.org/officeDocument/2006/relationships/hyperlink" Target="https://data.fis-ski.com/dynamic/athlete-biography.html?sector=JP&amp;listid=&amp;competitorid=171208" TargetMode="External"/><Relationship Id="rId107" Type="http://schemas.openxmlformats.org/officeDocument/2006/relationships/hyperlink" Target="https://data.fis-ski.com/dynamic/athlete-biography.html?sector=JP&amp;listid=&amp;competitorid=200462" TargetMode="External"/><Relationship Id="rId11" Type="http://schemas.openxmlformats.org/officeDocument/2006/relationships/hyperlink" Target="https://data.fis-ski.com/dynamic/athlete-biography.html?sector=JP&amp;listid=&amp;competitorid=140331" TargetMode="External"/><Relationship Id="rId32" Type="http://schemas.openxmlformats.org/officeDocument/2006/relationships/hyperlink" Target="https://data.fis-ski.com/dynamic/athlete-biography.html?sector=JP&amp;listid=&amp;competitorid=167413" TargetMode="External"/><Relationship Id="rId37" Type="http://schemas.openxmlformats.org/officeDocument/2006/relationships/hyperlink" Target="https://data.fis-ski.com/dynamic/athlete-biography.html?sector=JP&amp;listid=&amp;competitorid=213109" TargetMode="External"/><Relationship Id="rId53" Type="http://schemas.openxmlformats.org/officeDocument/2006/relationships/hyperlink" Target="https://data.fis-ski.com/dynamic/athlete-biography.html?sector=NK&amp;listid=&amp;competitorid=200999" TargetMode="External"/><Relationship Id="rId58" Type="http://schemas.openxmlformats.org/officeDocument/2006/relationships/hyperlink" Target="https://data.fis-ski.com/dynamic/athlete-biography.html?sector=JP&amp;listid=&amp;competitorid=219188" TargetMode="External"/><Relationship Id="rId74" Type="http://schemas.openxmlformats.org/officeDocument/2006/relationships/hyperlink" Target="https://data.fis-ski.com/dynamic/athlete-biography.html?sector=NK&amp;listid=&amp;competitorid=189544" TargetMode="External"/><Relationship Id="rId79" Type="http://schemas.openxmlformats.org/officeDocument/2006/relationships/hyperlink" Target="https://data.fis-ski.com/dynamic/athlete-biography.html?sector=JP&amp;listid=&amp;competitorid=188521" TargetMode="External"/><Relationship Id="rId102" Type="http://schemas.openxmlformats.org/officeDocument/2006/relationships/hyperlink" Target="https://data.fis-ski.com/dynamic/athlete-biography.html?sector=JP&amp;listid=&amp;competitorid=189097" TargetMode="External"/><Relationship Id="rId123" Type="http://schemas.openxmlformats.org/officeDocument/2006/relationships/hyperlink" Target="https://data.fis-ski.com/dynamic/athlete-biography.html?sector=JP&amp;listid=&amp;competitorid=227960" TargetMode="External"/><Relationship Id="rId128" Type="http://schemas.openxmlformats.org/officeDocument/2006/relationships/hyperlink" Target="https://data.fis-ski.com/dynamic/athlete-biography.html?sector=JP&amp;listid=&amp;competitorid=227858" TargetMode="External"/><Relationship Id="rId5" Type="http://schemas.openxmlformats.org/officeDocument/2006/relationships/hyperlink" Target="https://data.fis-ski.com/dynamic/athlete-biography.html?sector=JP&amp;listid=&amp;competitorid=112735" TargetMode="External"/><Relationship Id="rId90" Type="http://schemas.openxmlformats.org/officeDocument/2006/relationships/hyperlink" Target="https://data.fis-ski.com/dynamic/athlete-biography.html?sector=JP&amp;listid=&amp;competitorid=195477" TargetMode="External"/><Relationship Id="rId95" Type="http://schemas.openxmlformats.org/officeDocument/2006/relationships/hyperlink" Target="https://data.fis-ski.com/dynamic/athlete-biography.html?sector=JP&amp;listid=&amp;competitorid=189093" TargetMode="External"/><Relationship Id="rId22" Type="http://schemas.openxmlformats.org/officeDocument/2006/relationships/hyperlink" Target="https://data.fis-ski.com/dynamic/athlete-biography.html?sector=JP&amp;listid=&amp;competitorid=204489" TargetMode="External"/><Relationship Id="rId27" Type="http://schemas.openxmlformats.org/officeDocument/2006/relationships/hyperlink" Target="https://data.fis-ski.com/dynamic/athlete-biography.html?sector=JP&amp;listid=&amp;competitorid=203375" TargetMode="External"/><Relationship Id="rId43" Type="http://schemas.openxmlformats.org/officeDocument/2006/relationships/hyperlink" Target="https://data.fis-ski.com/dynamic/athlete-biography.html?sector=JP&amp;listid=&amp;competitorid=209870" TargetMode="External"/><Relationship Id="rId48" Type="http://schemas.openxmlformats.org/officeDocument/2006/relationships/hyperlink" Target="https://data.fis-ski.com/dynamic/athlete-biography.html?sector=JP&amp;listid=&amp;competitorid=200389" TargetMode="External"/><Relationship Id="rId64" Type="http://schemas.openxmlformats.org/officeDocument/2006/relationships/hyperlink" Target="https://data.fis-ski.com/dynamic/athlete-biography.html?sector=NK&amp;listid=&amp;competitorid=201501" TargetMode="External"/><Relationship Id="rId69" Type="http://schemas.openxmlformats.org/officeDocument/2006/relationships/hyperlink" Target="https://data.fis-ski.com/dynamic/athlete-biography.html?sector=JP&amp;listid=&amp;competitorid=220065" TargetMode="External"/><Relationship Id="rId113" Type="http://schemas.openxmlformats.org/officeDocument/2006/relationships/hyperlink" Target="https://data.fis-ski.com/dynamic/athlete-biography.html?sector=NK&amp;listid=&amp;competitorid=201780" TargetMode="External"/><Relationship Id="rId118" Type="http://schemas.openxmlformats.org/officeDocument/2006/relationships/hyperlink" Target="https://data.fis-ski.com/dynamic/athlete-biography.html?sector=JP&amp;listid=&amp;competitorid=204490" TargetMode="External"/><Relationship Id="rId134" Type="http://schemas.openxmlformats.org/officeDocument/2006/relationships/hyperlink" Target="https://data.fis-ski.com/dynamic/athlete-biography.html?sector=JP&amp;listid=&amp;competitorid=227859" TargetMode="External"/><Relationship Id="rId139" Type="http://schemas.openxmlformats.org/officeDocument/2006/relationships/hyperlink" Target="https://data.fis-ski.com/dynamic/athlete-biography.html?sector=NK&amp;competitorid=196873&amp;type=result" TargetMode="External"/><Relationship Id="rId8" Type="http://schemas.openxmlformats.org/officeDocument/2006/relationships/hyperlink" Target="https://data.fis-ski.com/dynamic/athlete-biography.html?sector=JP&amp;listid=&amp;competitorid=192465" TargetMode="External"/><Relationship Id="rId51" Type="http://schemas.openxmlformats.org/officeDocument/2006/relationships/hyperlink" Target="https://data.fis-ski.com/dynamic/athlete-biography.html?sector=JP&amp;listid=&amp;competitorid=185992" TargetMode="External"/><Relationship Id="rId72" Type="http://schemas.openxmlformats.org/officeDocument/2006/relationships/hyperlink" Target="https://data.fis-ski.com/dynamic/athlete-biography.html?sector=NK&amp;listid=&amp;competitorid=185900" TargetMode="External"/><Relationship Id="rId80" Type="http://schemas.openxmlformats.org/officeDocument/2006/relationships/hyperlink" Target="https://data.fis-ski.com/dynamic/athlete-biography.html?sector=JP&amp;listid=&amp;competitorid=219190" TargetMode="External"/><Relationship Id="rId85" Type="http://schemas.openxmlformats.org/officeDocument/2006/relationships/hyperlink" Target="https://data.fis-ski.com/dynamic/athlete-biography.html?sector=JP&amp;listid=&amp;competitorid=212358" TargetMode="External"/><Relationship Id="rId93" Type="http://schemas.openxmlformats.org/officeDocument/2006/relationships/hyperlink" Target="https://data.fis-ski.com/dynamic/athlete-biography.html?sector=JP&amp;listid=&amp;competitorid=209873" TargetMode="External"/><Relationship Id="rId98" Type="http://schemas.openxmlformats.org/officeDocument/2006/relationships/hyperlink" Target="https://data.fis-ski.com/dynamic/athlete-biography.html?sector=JP&amp;listid=&amp;competitorid=200440" TargetMode="External"/><Relationship Id="rId121" Type="http://schemas.openxmlformats.org/officeDocument/2006/relationships/hyperlink" Target="https://data.fis-ski.com/dynamic/athlete-biography.html?sector=JP&amp;listid=&amp;competitorid=227964" TargetMode="External"/><Relationship Id="rId3" Type="http://schemas.openxmlformats.org/officeDocument/2006/relationships/hyperlink" Target="https://data.fis-ski.com/dynamic/athlete-biography.html?sector=JP&amp;listid=&amp;competitorid=128806" TargetMode="External"/><Relationship Id="rId12" Type="http://schemas.openxmlformats.org/officeDocument/2006/relationships/hyperlink" Target="https://data.fis-ski.com/dynamic/athlete-biography.html?sector=JP&amp;listid=&amp;competitorid=108891" TargetMode="External"/><Relationship Id="rId17" Type="http://schemas.openxmlformats.org/officeDocument/2006/relationships/hyperlink" Target="https://data.fis-ski.com/dynamic/athlete-biography.html?sector=JP&amp;listid=&amp;competitorid=165937" TargetMode="External"/><Relationship Id="rId25" Type="http://schemas.openxmlformats.org/officeDocument/2006/relationships/hyperlink" Target="https://data.fis-ski.com/dynamic/athlete-biography.html?sector=JP&amp;listid=&amp;competitorid=185562" TargetMode="External"/><Relationship Id="rId33" Type="http://schemas.openxmlformats.org/officeDocument/2006/relationships/hyperlink" Target="https://data.fis-ski.com/dynamic/athlete-biography.html?sector=JP&amp;listid=&amp;competitorid=192464" TargetMode="External"/><Relationship Id="rId38" Type="http://schemas.openxmlformats.org/officeDocument/2006/relationships/hyperlink" Target="https://data.fis-ski.com/dynamic/athlete-biography.html?sector=JP&amp;listid=&amp;competitorid=185990" TargetMode="External"/><Relationship Id="rId46" Type="http://schemas.openxmlformats.org/officeDocument/2006/relationships/hyperlink" Target="https://data.fis-ski.com/dynamic/athlete-biography.html?sector=JP&amp;listid=&amp;competitorid=193700" TargetMode="External"/><Relationship Id="rId59" Type="http://schemas.openxmlformats.org/officeDocument/2006/relationships/hyperlink" Target="https://data.fis-ski.com/dynamic/athlete-biography.html?sector=JP&amp;listid=&amp;competitorid=179177" TargetMode="External"/><Relationship Id="rId67" Type="http://schemas.openxmlformats.org/officeDocument/2006/relationships/hyperlink" Target="https://data.fis-ski.com/dynamic/athlete-biography.html?sector=NK&amp;listid=&amp;competitorid=201776" TargetMode="External"/><Relationship Id="rId103" Type="http://schemas.openxmlformats.org/officeDocument/2006/relationships/hyperlink" Target="https://data.fis-ski.com/dynamic/athlete-biography.html?sector=NK&amp;listid=&amp;competitorid=182619" TargetMode="External"/><Relationship Id="rId108" Type="http://schemas.openxmlformats.org/officeDocument/2006/relationships/hyperlink" Target="https://data.fis-ski.com/dynamic/athlete-biography.html?sector=JP&amp;listid=&amp;competitorid=165939" TargetMode="External"/><Relationship Id="rId116" Type="http://schemas.openxmlformats.org/officeDocument/2006/relationships/hyperlink" Target="https://data.fis-ski.com/dynamic/athlete-biography.html?sector=JP&amp;listid=&amp;competitorid=209877" TargetMode="External"/><Relationship Id="rId124" Type="http://schemas.openxmlformats.org/officeDocument/2006/relationships/hyperlink" Target="https://data.fis-ski.com/dynamic/athlete-biography.html?sector=JP&amp;listid=&amp;competitorid=227959" TargetMode="External"/><Relationship Id="rId129" Type="http://schemas.openxmlformats.org/officeDocument/2006/relationships/hyperlink" Target="https://data.fis-ski.com/dynamic/athlete-biography.html?sector=NK&amp;listid=&amp;competitorid=227915" TargetMode="External"/><Relationship Id="rId137" Type="http://schemas.openxmlformats.org/officeDocument/2006/relationships/hyperlink" Target="https://data.fis-ski.com/dynamic/athlete-biography.html?sector=JP&amp;listid=&amp;competitorid=209875" TargetMode="External"/><Relationship Id="rId20" Type="http://schemas.openxmlformats.org/officeDocument/2006/relationships/hyperlink" Target="https://data.fis-ski.com/dynamic/athlete-biography.html?sector=JP&amp;listid=&amp;competitorid=187800" TargetMode="External"/><Relationship Id="rId41" Type="http://schemas.openxmlformats.org/officeDocument/2006/relationships/hyperlink" Target="https://data.fis-ski.com/dynamic/athlete-biography.html?sector=JP&amp;listid=&amp;competitorid=184669" TargetMode="External"/><Relationship Id="rId54" Type="http://schemas.openxmlformats.org/officeDocument/2006/relationships/hyperlink" Target="https://data.fis-ski.com/dynamic/athlete-biography.html?sector=JP&amp;listid=&amp;competitorid=209874" TargetMode="External"/><Relationship Id="rId62" Type="http://schemas.openxmlformats.org/officeDocument/2006/relationships/hyperlink" Target="https://data.fis-ski.com/dynamic/athlete-biography.html?sector=NK&amp;listid=&amp;competitorid=201001" TargetMode="External"/><Relationship Id="rId70" Type="http://schemas.openxmlformats.org/officeDocument/2006/relationships/hyperlink" Target="https://data.fis-ski.com/dynamic/athlete-biography.html?sector=NK&amp;listid=&amp;competitorid=201779" TargetMode="External"/><Relationship Id="rId75" Type="http://schemas.openxmlformats.org/officeDocument/2006/relationships/hyperlink" Target="https://data.fis-ski.com/dynamic/athlete-biography.html?sector=NK&amp;listid=&amp;competitorid=182620" TargetMode="External"/><Relationship Id="rId83" Type="http://schemas.openxmlformats.org/officeDocument/2006/relationships/hyperlink" Target="https://data.fis-ski.com/dynamic/athlete-biography.html?sector=JP&amp;listid=&amp;competitorid=187801" TargetMode="External"/><Relationship Id="rId88" Type="http://schemas.openxmlformats.org/officeDocument/2006/relationships/hyperlink" Target="https://data.fis-ski.com/dynamic/athlete-biography.html?sector=JP&amp;listid=&amp;competitorid=179995" TargetMode="External"/><Relationship Id="rId91" Type="http://schemas.openxmlformats.org/officeDocument/2006/relationships/hyperlink" Target="https://data.fis-ski.com/dynamic/athlete-biography.html?sector=JP&amp;listid=&amp;competitorid=161231" TargetMode="External"/><Relationship Id="rId96" Type="http://schemas.openxmlformats.org/officeDocument/2006/relationships/hyperlink" Target="https://data.fis-ski.com/dynamic/athlete-biography.html?sector=JP&amp;listid=&amp;competitorid=189098" TargetMode="External"/><Relationship Id="rId111" Type="http://schemas.openxmlformats.org/officeDocument/2006/relationships/hyperlink" Target="https://data.fis-ski.com/dynamic/athlete-biography.html?sector=JP&amp;listid=&amp;competitorid=193699" TargetMode="External"/><Relationship Id="rId132" Type="http://schemas.openxmlformats.org/officeDocument/2006/relationships/hyperlink" Target="https://data.fis-ski.com/dynamic/athlete-biography.html?sector=JP&amp;listid=&amp;competitorid=227853" TargetMode="External"/><Relationship Id="rId140" Type="http://schemas.openxmlformats.org/officeDocument/2006/relationships/printerSettings" Target="../printerSettings/printerSettings1.bin"/><Relationship Id="rId1" Type="http://schemas.openxmlformats.org/officeDocument/2006/relationships/hyperlink" Target="https://data.fis-ski.com/dynamic/athlete-biography.html?sector=JP&amp;listid=&amp;competitorid=147547" TargetMode="External"/><Relationship Id="rId6" Type="http://schemas.openxmlformats.org/officeDocument/2006/relationships/hyperlink" Target="https://data.fis-ski.com/dynamic/athlete-biography.html?sector=JP&amp;listid=&amp;competitorid=140329" TargetMode="External"/><Relationship Id="rId15" Type="http://schemas.openxmlformats.org/officeDocument/2006/relationships/hyperlink" Target="https://data.fis-ski.com/dynamic/athlete-biography.html?sector=JP&amp;listid=&amp;competitorid=179178" TargetMode="External"/><Relationship Id="rId23" Type="http://schemas.openxmlformats.org/officeDocument/2006/relationships/hyperlink" Target="https://data.fis-ski.com/dynamic/athlete-biography.html?sector=JP&amp;listid=&amp;competitorid=174870" TargetMode="External"/><Relationship Id="rId28" Type="http://schemas.openxmlformats.org/officeDocument/2006/relationships/hyperlink" Target="https://data.fis-ski.com/dynamic/athlete-biography.html?sector=JP&amp;listid=&amp;competitorid=192463" TargetMode="External"/><Relationship Id="rId36" Type="http://schemas.openxmlformats.org/officeDocument/2006/relationships/hyperlink" Target="https://data.fis-ski.com/dynamic/athlete-biography.html?sector=JP&amp;listid=&amp;competitorid=200458" TargetMode="External"/><Relationship Id="rId49" Type="http://schemas.openxmlformats.org/officeDocument/2006/relationships/hyperlink" Target="https://data.fis-ski.com/dynamic/athlete-biography.html?sector=JP&amp;listid=&amp;competitorid=219193" TargetMode="External"/><Relationship Id="rId57" Type="http://schemas.openxmlformats.org/officeDocument/2006/relationships/hyperlink" Target="https://data.fis-ski.com/dynamic/athlete-biography.html?sector=JP&amp;listid=&amp;competitorid=219186" TargetMode="External"/><Relationship Id="rId106" Type="http://schemas.openxmlformats.org/officeDocument/2006/relationships/hyperlink" Target="https://data.fis-ski.com/dynamic/athlete-biography.html?sector=JP&amp;listid=&amp;competitorid=208616" TargetMode="External"/><Relationship Id="rId114" Type="http://schemas.openxmlformats.org/officeDocument/2006/relationships/hyperlink" Target="https://data.fis-ski.com/dynamic/athlete-biography.html?sector=JP&amp;listid=&amp;competitorid=188522" TargetMode="External"/><Relationship Id="rId119" Type="http://schemas.openxmlformats.org/officeDocument/2006/relationships/hyperlink" Target="https://data.fis-ski.com/dynamic/athlete-biography.html?sector=JP&amp;listid=&amp;competitorid=227900" TargetMode="External"/><Relationship Id="rId127" Type="http://schemas.openxmlformats.org/officeDocument/2006/relationships/hyperlink" Target="https://data.fis-ski.com/dynamic/athlete-biography.html?sector=JP&amp;listid=&amp;competitorid=227958" TargetMode="External"/><Relationship Id="rId10" Type="http://schemas.openxmlformats.org/officeDocument/2006/relationships/hyperlink" Target="https://data.fis-ski.com/dynamic/athlete-biography.html?sector=JP&amp;listid=&amp;competitorid=147549" TargetMode="External"/><Relationship Id="rId31" Type="http://schemas.openxmlformats.org/officeDocument/2006/relationships/hyperlink" Target="https://data.fis-ski.com/dynamic/athlete-biography.html?sector=JP&amp;listid=&amp;competitorid=170132" TargetMode="External"/><Relationship Id="rId44" Type="http://schemas.openxmlformats.org/officeDocument/2006/relationships/hyperlink" Target="https://data.fis-ski.com/dynamic/athlete-biography.html?sector=JP&amp;listid=&amp;competitorid=197207" TargetMode="External"/><Relationship Id="rId52" Type="http://schemas.openxmlformats.org/officeDocument/2006/relationships/hyperlink" Target="https://data.fis-ski.com/dynamic/athlete-biography.html?sector=JP&amp;listid=&amp;competitorid=147546" TargetMode="External"/><Relationship Id="rId60" Type="http://schemas.openxmlformats.org/officeDocument/2006/relationships/hyperlink" Target="https://data.fis-ski.com/dynamic/athlete-biography.html?sector=JP&amp;listid=&amp;competitorid=219191" TargetMode="External"/><Relationship Id="rId65" Type="http://schemas.openxmlformats.org/officeDocument/2006/relationships/hyperlink" Target="https://data.fis-ski.com/dynamic/athlete-biography.html?sector=JP&amp;listid=&amp;competitorid=197206" TargetMode="External"/><Relationship Id="rId73" Type="http://schemas.openxmlformats.org/officeDocument/2006/relationships/hyperlink" Target="https://data.fis-ski.com/dynamic/athlete-biography.html?sector=NK&amp;listid=&amp;competitorid=209675" TargetMode="External"/><Relationship Id="rId78" Type="http://schemas.openxmlformats.org/officeDocument/2006/relationships/hyperlink" Target="https://data.fis-ski.com/dynamic/athlete-biography.html?sector=JP&amp;listid=&amp;competitorid=138415" TargetMode="External"/><Relationship Id="rId81" Type="http://schemas.openxmlformats.org/officeDocument/2006/relationships/hyperlink" Target="https://data.fis-ski.com/dynamic/athlete-biography.html?sector=NK&amp;listid=&amp;competitorid=182616" TargetMode="External"/><Relationship Id="rId86" Type="http://schemas.openxmlformats.org/officeDocument/2006/relationships/hyperlink" Target="https://data.fis-ski.com/dynamic/athlete-biography.html?sector=JP&amp;listid=&amp;competitorid=197205" TargetMode="External"/><Relationship Id="rId94" Type="http://schemas.openxmlformats.org/officeDocument/2006/relationships/hyperlink" Target="https://data.fis-ski.com/dynamic/athlete-biography.html?sector=JP&amp;listid=&amp;competitorid=200441" TargetMode="External"/><Relationship Id="rId99" Type="http://schemas.openxmlformats.org/officeDocument/2006/relationships/hyperlink" Target="https://data.fis-ski.com/dynamic/athlete-biography.html?sector=JP&amp;listid=&amp;competitorid=219352" TargetMode="External"/><Relationship Id="rId101" Type="http://schemas.openxmlformats.org/officeDocument/2006/relationships/hyperlink" Target="https://data.fis-ski.com/dynamic/athlete-biography.html?sector=JP&amp;listid=&amp;competitorid=212601" TargetMode="External"/><Relationship Id="rId122" Type="http://schemas.openxmlformats.org/officeDocument/2006/relationships/hyperlink" Target="https://data.fis-ski.com/dynamic/athlete-biography.html?sector=JP&amp;listid=&amp;competitorid=227962" TargetMode="External"/><Relationship Id="rId130" Type="http://schemas.openxmlformats.org/officeDocument/2006/relationships/hyperlink" Target="https://data.fis-ski.com/dynamic/athlete-biography.html?sector=JP&amp;listid=&amp;competitorid=227957" TargetMode="External"/><Relationship Id="rId135" Type="http://schemas.openxmlformats.org/officeDocument/2006/relationships/hyperlink" Target="https://data.fis-ski.com/dynamic/athlete-biography.html?sector=JP&amp;listid=&amp;competitorid=227717" TargetMode="External"/><Relationship Id="rId4" Type="http://schemas.openxmlformats.org/officeDocument/2006/relationships/hyperlink" Target="https://data.fis-ski.com/dynamic/athlete-biography.html?sector=JP&amp;listid=&amp;competitorid=180709" TargetMode="External"/><Relationship Id="rId9" Type="http://schemas.openxmlformats.org/officeDocument/2006/relationships/hyperlink" Target="https://data.fis-ski.com/dynamic/athlete-biography.html?sector=JP&amp;listid=&amp;competitorid=112295" TargetMode="External"/><Relationship Id="rId13" Type="http://schemas.openxmlformats.org/officeDocument/2006/relationships/hyperlink" Target="https://data.fis-ski.com/dynamic/athlete-biography.html?sector=JP&amp;listid=&amp;competitorid=167417" TargetMode="External"/><Relationship Id="rId18" Type="http://schemas.openxmlformats.org/officeDocument/2006/relationships/hyperlink" Target="https://data.fis-ski.com/dynamic/athlete-biography.html?sector=JP&amp;listid=&amp;competitorid=174872" TargetMode="External"/><Relationship Id="rId39" Type="http://schemas.openxmlformats.org/officeDocument/2006/relationships/hyperlink" Target="https://data.fis-ski.com/dynamic/athlete-biography.html?sector=JP&amp;listid=&amp;competitorid=216944" TargetMode="External"/><Relationship Id="rId109" Type="http://schemas.openxmlformats.org/officeDocument/2006/relationships/hyperlink" Target="https://data.fis-ski.com/dynamic/athlete-biography.html?sector=JP&amp;listid=&amp;competitorid=165940" TargetMode="External"/><Relationship Id="rId34" Type="http://schemas.openxmlformats.org/officeDocument/2006/relationships/hyperlink" Target="https://data.fis-ski.com/dynamic/athlete-biography.html?sector=JP&amp;listid=&amp;competitorid=200461" TargetMode="External"/><Relationship Id="rId50" Type="http://schemas.openxmlformats.org/officeDocument/2006/relationships/hyperlink" Target="https://data.fis-ski.com/dynamic/athlete-biography.html?sector=JP&amp;listid=&amp;competitorid=219189" TargetMode="External"/><Relationship Id="rId55" Type="http://schemas.openxmlformats.org/officeDocument/2006/relationships/hyperlink" Target="https://data.fis-ski.com/dynamic/athlete-biography.html?sector=JP&amp;listid=&amp;competitorid=219185" TargetMode="External"/><Relationship Id="rId76" Type="http://schemas.openxmlformats.org/officeDocument/2006/relationships/hyperlink" Target="https://data.fis-ski.com/dynamic/athlete-biography.html?sector=NK&amp;listid=&amp;competitorid=192965" TargetMode="External"/><Relationship Id="rId97" Type="http://schemas.openxmlformats.org/officeDocument/2006/relationships/hyperlink" Target="https://data.fis-ski.com/dynamic/athlete-biography.html?sector=JP&amp;listid=&amp;competitorid=219351" TargetMode="External"/><Relationship Id="rId104" Type="http://schemas.openxmlformats.org/officeDocument/2006/relationships/hyperlink" Target="https://data.fis-ski.com/dynamic/athlete-biography.html?sector=JP&amp;listid=&amp;competitorid=167416" TargetMode="External"/><Relationship Id="rId120" Type="http://schemas.openxmlformats.org/officeDocument/2006/relationships/hyperlink" Target="https://data.fis-ski.com/dynamic/athlete-biography.html?sector=JP&amp;listid=&amp;competitorid=227961" TargetMode="External"/><Relationship Id="rId125" Type="http://schemas.openxmlformats.org/officeDocument/2006/relationships/hyperlink" Target="https://data.fis-ski.com/dynamic/athlete-biography.html?sector=JP&amp;listid=&amp;competitorid=227851" TargetMode="External"/><Relationship Id="rId7" Type="http://schemas.openxmlformats.org/officeDocument/2006/relationships/hyperlink" Target="https://data.fis-ski.com/dynamic/athlete-biography.html?sector=JP&amp;listid=&amp;competitorid=118061" TargetMode="External"/><Relationship Id="rId71" Type="http://schemas.openxmlformats.org/officeDocument/2006/relationships/hyperlink" Target="https://data.fis-ski.com/dynamic/athlete-biography.html?sector=NK&amp;listid=&amp;competitorid=201782" TargetMode="External"/><Relationship Id="rId92" Type="http://schemas.openxmlformats.org/officeDocument/2006/relationships/hyperlink" Target="https://data.fis-ski.com/dynamic/athlete-biography.html?sector=JP&amp;listid=&amp;competitorid=201546" TargetMode="External"/><Relationship Id="rId2" Type="http://schemas.openxmlformats.org/officeDocument/2006/relationships/hyperlink" Target="https://data.fis-ski.com/dynamic/athlete-biography.html?sector=JP&amp;listid=&amp;competitorid=182349" TargetMode="External"/><Relationship Id="rId29" Type="http://schemas.openxmlformats.org/officeDocument/2006/relationships/hyperlink" Target="https://data.fis-ski.com/dynamic/athlete-biography.html?sector=JP&amp;listid=&amp;competitorid=182348" TargetMode="External"/><Relationship Id="rId24" Type="http://schemas.openxmlformats.org/officeDocument/2006/relationships/hyperlink" Target="https://data.fis-ski.com/dynamic/athlete-biography.html?sector=JP&amp;listid=&amp;competitorid=207794" TargetMode="External"/><Relationship Id="rId40" Type="http://schemas.openxmlformats.org/officeDocument/2006/relationships/hyperlink" Target="https://data.fis-ski.com/dynamic/athlete-biography.html?sector=JP&amp;listid=&amp;competitorid=208609" TargetMode="External"/><Relationship Id="rId45" Type="http://schemas.openxmlformats.org/officeDocument/2006/relationships/hyperlink" Target="https://data.fis-ski.com/dynamic/athlete-biography.html?sector=JP&amp;listid=&amp;competitorid=200457" TargetMode="External"/><Relationship Id="rId66" Type="http://schemas.openxmlformats.org/officeDocument/2006/relationships/hyperlink" Target="https://data.fis-ski.com/dynamic/athlete-biography.html?sector=JP&amp;listid=&amp;competitorid=219197" TargetMode="External"/><Relationship Id="rId87" Type="http://schemas.openxmlformats.org/officeDocument/2006/relationships/hyperlink" Target="https://data.fis-ski.com/dynamic/athlete-biography.html?sector=JP&amp;listid=&amp;competitorid=209871" TargetMode="External"/><Relationship Id="rId110" Type="http://schemas.openxmlformats.org/officeDocument/2006/relationships/hyperlink" Target="https://data.fis-ski.com/dynamic/athlete-biography.html?sector=JP&amp;listid=&amp;competitorid=177991" TargetMode="External"/><Relationship Id="rId115" Type="http://schemas.openxmlformats.org/officeDocument/2006/relationships/hyperlink" Target="https://data.fis-ski.com/dynamic/athlete-biography.html?sector=JP&amp;listid=&amp;competitorid=192466" TargetMode="External"/><Relationship Id="rId131" Type="http://schemas.openxmlformats.org/officeDocument/2006/relationships/hyperlink" Target="https://data.fis-ski.com/dynamic/athlete-biography.html?sector=JP&amp;listid=&amp;competitorid=227715" TargetMode="External"/><Relationship Id="rId136" Type="http://schemas.openxmlformats.org/officeDocument/2006/relationships/hyperlink" Target="https://data.fis-ski.com/dynamic/athlete-biography.html?sector=JP&amp;listid=&amp;competitorid=227860" TargetMode="External"/><Relationship Id="rId61" Type="http://schemas.openxmlformats.org/officeDocument/2006/relationships/hyperlink" Target="https://data.fis-ski.com/dynamic/athlete-biography.html?sector=NK&amp;listid=&amp;competitorid=201984" TargetMode="External"/><Relationship Id="rId82" Type="http://schemas.openxmlformats.org/officeDocument/2006/relationships/hyperlink" Target="https://data.fis-ski.com/dynamic/athlete-biography.html?sector=JP&amp;listid=&amp;competitorid=219187" TargetMode="External"/><Relationship Id="rId19" Type="http://schemas.openxmlformats.org/officeDocument/2006/relationships/hyperlink" Target="https://data.fis-ski.com/dynamic/athlete-biography.html?sector=JP&amp;listid=&amp;competitorid=165938" TargetMode="External"/><Relationship Id="rId14" Type="http://schemas.openxmlformats.org/officeDocument/2006/relationships/hyperlink" Target="https://data.fis-ski.com/dynamic/athlete-biography.html?sector=JP&amp;listid=&amp;competitorid=156410" TargetMode="External"/><Relationship Id="rId30" Type="http://schemas.openxmlformats.org/officeDocument/2006/relationships/hyperlink" Target="https://data.fis-ski.com/dynamic/athlete-biography.html?sector=JP&amp;listid=&amp;competitorid=192462" TargetMode="External"/><Relationship Id="rId35" Type="http://schemas.openxmlformats.org/officeDocument/2006/relationships/hyperlink" Target="https://data.fis-ski.com/dynamic/athlete-biography.html?sector=JP&amp;listid=&amp;competitorid=197208" TargetMode="External"/><Relationship Id="rId56" Type="http://schemas.openxmlformats.org/officeDocument/2006/relationships/hyperlink" Target="https://data.fis-ski.com/dynamic/athlete-biography.html?sector=NK&amp;listid=&amp;competitorid=201500" TargetMode="External"/><Relationship Id="rId77" Type="http://schemas.openxmlformats.org/officeDocument/2006/relationships/hyperlink" Target="https://data.fis-ski.com/dynamic/athlete-biography.html?sector=NK&amp;listid=&amp;competitorid=196870" TargetMode="External"/><Relationship Id="rId100" Type="http://schemas.openxmlformats.org/officeDocument/2006/relationships/hyperlink" Target="https://data.fis-ski.com/dynamic/athlete-biography.html?sector=JP&amp;listid=&amp;competitorid=219184" TargetMode="External"/><Relationship Id="rId105" Type="http://schemas.openxmlformats.org/officeDocument/2006/relationships/hyperlink" Target="https://data.fis-ski.com/dynamic/athlete-biography.html?sector=JP&amp;listid=&amp;competitorid=189096" TargetMode="External"/><Relationship Id="rId126" Type="http://schemas.openxmlformats.org/officeDocument/2006/relationships/hyperlink" Target="https://data.fis-ski.com/dynamic/athlete-biography.html?sector=JP&amp;listid=&amp;competitorid=227850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s-ski.com/dynamic/athlete-biography.html?sector=JP&amp;listid=&amp;competitorid=180411" TargetMode="External"/><Relationship Id="rId13" Type="http://schemas.openxmlformats.org/officeDocument/2006/relationships/hyperlink" Target="https://data.fis-ski.com/dynamic/athlete-biography.html?sector=JP&amp;listid=&amp;competitorid=213212" TargetMode="External"/><Relationship Id="rId18" Type="http://schemas.openxmlformats.org/officeDocument/2006/relationships/hyperlink" Target="https://data.fis-ski.com/dynamic/athlete-biography.html?sector=JP&amp;listid=&amp;competitorid=176091" TargetMode="External"/><Relationship Id="rId26" Type="http://schemas.openxmlformats.org/officeDocument/2006/relationships/hyperlink" Target="https://data.fis-ski.com/dynamic/athlete-biography.html?sector=JP&amp;listid=&amp;competitorid=223150" TargetMode="External"/><Relationship Id="rId3" Type="http://schemas.openxmlformats.org/officeDocument/2006/relationships/hyperlink" Target="https://data.fis-ski.com/dynamic/athlete-biography.html?sector=JP&amp;listid=&amp;competitorid=201395" TargetMode="External"/><Relationship Id="rId21" Type="http://schemas.openxmlformats.org/officeDocument/2006/relationships/hyperlink" Target="https://data.fis-ski.com/dynamic/athlete-biography.html?sector=NK&amp;listid=&amp;competitorid=201876" TargetMode="External"/><Relationship Id="rId7" Type="http://schemas.openxmlformats.org/officeDocument/2006/relationships/hyperlink" Target="https://data.fis-ski.com/dynamic/athlete-biography.html?sector=JP&amp;listid=&amp;competitorid=189832" TargetMode="External"/><Relationship Id="rId12" Type="http://schemas.openxmlformats.org/officeDocument/2006/relationships/hyperlink" Target="https://data.fis-ski.com/dynamic/athlete-biography.html?sector=JP&amp;listid=&amp;competitorid=186256" TargetMode="External"/><Relationship Id="rId17" Type="http://schemas.openxmlformats.org/officeDocument/2006/relationships/hyperlink" Target="https://data.fis-ski.com/dynamic/athlete-biography.html?sector=JP&amp;listid=&amp;competitorid=216760" TargetMode="External"/><Relationship Id="rId25" Type="http://schemas.openxmlformats.org/officeDocument/2006/relationships/hyperlink" Target="https://data.fis-ski.com/dynamic/athlete-biography.html?sector=JP&amp;listid=&amp;competitorid=223152" TargetMode="External"/><Relationship Id="rId2" Type="http://schemas.openxmlformats.org/officeDocument/2006/relationships/hyperlink" Target="https://data.fis-ski.com/dynamic/athlete-biography.html?sector=JP&amp;listid=&amp;competitorid=201396" TargetMode="External"/><Relationship Id="rId16" Type="http://schemas.openxmlformats.org/officeDocument/2006/relationships/hyperlink" Target="https://data.fis-ski.com/dynamic/athlete-biography.html?sector=JP&amp;listid=&amp;competitorid=213614" TargetMode="External"/><Relationship Id="rId20" Type="http://schemas.openxmlformats.org/officeDocument/2006/relationships/hyperlink" Target="https://data.fis-ski.com/dynamic/athlete-biography.html?sector=JP&amp;listid=&amp;competitorid=201490" TargetMode="External"/><Relationship Id="rId29" Type="http://schemas.openxmlformats.org/officeDocument/2006/relationships/hyperlink" Target="https://nskiforbund-my.sharepoint.com/personal/stale_villumstad_skiforbundet_no/Documents/KM%20NorgesCup/Lister/20170925%20Ranking%20sommer%202017.xlsx" TargetMode="External"/><Relationship Id="rId1" Type="http://schemas.openxmlformats.org/officeDocument/2006/relationships/hyperlink" Target="https://data.fis-ski.com/dynamic/athlete-biography.html?sector=JP&amp;listid=&amp;competitorid=201394" TargetMode="External"/><Relationship Id="rId6" Type="http://schemas.openxmlformats.org/officeDocument/2006/relationships/hyperlink" Target="https://data.fis-ski.com/dynamic/athlete-biography.html?sector=JP&amp;listid=&amp;competitorid=200266" TargetMode="External"/><Relationship Id="rId11" Type="http://schemas.openxmlformats.org/officeDocument/2006/relationships/hyperlink" Target="https://data.fis-ski.com/dynamic/athlete-biography.html?sector=JP&amp;listid=&amp;competitorid=200267" TargetMode="External"/><Relationship Id="rId24" Type="http://schemas.openxmlformats.org/officeDocument/2006/relationships/hyperlink" Target="https://data.fis-ski.com/dynamic/athlete-biography.html?sector=NK&amp;listid=&amp;competitorid=219214" TargetMode="External"/><Relationship Id="rId5" Type="http://schemas.openxmlformats.org/officeDocument/2006/relationships/hyperlink" Target="https://data.fis-ski.com/dynamic/athlete-biography.html?sector=JP&amp;listid=&amp;competitorid=139177" TargetMode="External"/><Relationship Id="rId15" Type="http://schemas.openxmlformats.org/officeDocument/2006/relationships/hyperlink" Target="https://data.fis-ski.com/dynamic/athlete-biography.html?sector=JP&amp;listid=&amp;competitorid=213166" TargetMode="External"/><Relationship Id="rId23" Type="http://schemas.openxmlformats.org/officeDocument/2006/relationships/hyperlink" Target="https://data.fis-ski.com/dynamic/athlete-biography.html?sector=JP&amp;listid=&amp;competitorid=210358" TargetMode="External"/><Relationship Id="rId28" Type="http://schemas.openxmlformats.org/officeDocument/2006/relationships/hyperlink" Target="https://data.fis-ski.com/dynamic/athlete-biography.html?sector=NK&amp;listid=&amp;competitorid=209674" TargetMode="External"/><Relationship Id="rId10" Type="http://schemas.openxmlformats.org/officeDocument/2006/relationships/hyperlink" Target="https://data.fis-ski.com/dynamic/athlete-biography.html?sector=JP&amp;listid=&amp;competitorid=210180" TargetMode="External"/><Relationship Id="rId19" Type="http://schemas.openxmlformats.org/officeDocument/2006/relationships/hyperlink" Target="https://data.fis-ski.com/dynamic/athlete-biography.html?sector=JP&amp;listid=&amp;competitorid=216759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https://data.fis-ski.com/dynamic/athlete-biography.html?sector=JP&amp;listid=&amp;competitorid=205179" TargetMode="External"/><Relationship Id="rId9" Type="http://schemas.openxmlformats.org/officeDocument/2006/relationships/hyperlink" Target="https://data.fis-ski.com/dynamic/athlete-biography.html?sector=JP&amp;listid=&amp;competitorid=201491" TargetMode="External"/><Relationship Id="rId14" Type="http://schemas.openxmlformats.org/officeDocument/2006/relationships/hyperlink" Target="https://data.fis-ski.com/dynamic/athlete-biography.html?sector=JP&amp;listid=&amp;competitorid=213214" TargetMode="External"/><Relationship Id="rId22" Type="http://schemas.openxmlformats.org/officeDocument/2006/relationships/hyperlink" Target="https://data.fis-ski.com/dynamic/athlete-biography.html?sector=JP&amp;listid=&amp;competitorid=210332" TargetMode="External"/><Relationship Id="rId27" Type="http://schemas.openxmlformats.org/officeDocument/2006/relationships/hyperlink" Target="https://data.fis-ski.com/dynamic/athlete-biography.html?sector=JP&amp;listid=&amp;competitorid=227274" TargetMode="External"/><Relationship Id="rId30" Type="http://schemas.openxmlformats.org/officeDocument/2006/relationships/hyperlink" Target="https://data.fis-ski.com/dynamic/athlete-biography.html?sector=NK&amp;listid=&amp;competitorid=2017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05"/>
  <sheetViews>
    <sheetView tabSelected="1" zoomScale="104" zoomScaleNormal="101" workbookViewId="0">
      <pane xSplit="6" ySplit="6" topLeftCell="G7" activePane="bottomRight" state="frozen"/>
      <selection pane="topRight" activeCell="E1" sqref="E1"/>
      <selection pane="bottomLeft" activeCell="A8" sqref="A8"/>
      <selection pane="bottomRight" activeCell="B2" sqref="B2"/>
    </sheetView>
  </sheetViews>
  <sheetFormatPr baseColWidth="10" defaultColWidth="11.3984375" defaultRowHeight="14.25" x14ac:dyDescent="0.45"/>
  <cols>
    <col min="1" max="1" width="1.1328125" style="57" customWidth="1"/>
    <col min="2" max="2" width="3.1328125" style="57" bestFit="1" customWidth="1"/>
    <col min="3" max="3" width="13.53125" style="3" bestFit="1" customWidth="1"/>
    <col min="4" max="4" width="2.6640625" style="3" customWidth="1"/>
    <col min="5" max="5" width="14.1328125" style="3" customWidth="1"/>
    <col min="6" max="6" width="18.33203125" style="3" bestFit="1" customWidth="1"/>
    <col min="7" max="7" width="5.86328125" style="41" customWidth="1"/>
    <col min="8" max="9" width="15.86328125" style="3" customWidth="1"/>
    <col min="10" max="10" width="15.6640625" style="3" bestFit="1" customWidth="1"/>
    <col min="11" max="11" width="5" style="41" bestFit="1" customWidth="1"/>
    <col min="12" max="12" width="7.73046875" style="3" bestFit="1" customWidth="1"/>
    <col min="13" max="13" width="7.6640625" style="3" bestFit="1" customWidth="1"/>
    <col min="14" max="20" width="6.33203125" style="3" customWidth="1"/>
    <col min="21" max="21" width="6.33203125" style="41" customWidth="1"/>
    <col min="22" max="22" width="37" style="3" customWidth="1"/>
    <col min="23" max="16384" width="11.3984375" style="3"/>
  </cols>
  <sheetData>
    <row r="1" spans="1:22" x14ac:dyDescent="0.45">
      <c r="B1" s="48"/>
      <c r="C1" s="5" t="s">
        <v>580</v>
      </c>
      <c r="D1" s="5"/>
      <c r="E1" s="5" t="s">
        <v>579</v>
      </c>
      <c r="F1" s="2"/>
      <c r="G1" s="33"/>
      <c r="H1" s="2"/>
      <c r="I1" s="2"/>
      <c r="J1" s="2"/>
      <c r="K1" s="33"/>
      <c r="M1" s="2"/>
      <c r="N1" s="2"/>
      <c r="O1" s="2"/>
      <c r="P1" s="2"/>
      <c r="Q1" s="2"/>
      <c r="R1" s="2"/>
      <c r="S1" s="2"/>
      <c r="T1" s="2"/>
      <c r="U1" s="33"/>
      <c r="V1" s="26"/>
    </row>
    <row r="2" spans="1:22" x14ac:dyDescent="0.45">
      <c r="B2" s="9"/>
      <c r="C2" s="5"/>
      <c r="D2" s="9"/>
      <c r="E2" s="2" t="s">
        <v>379</v>
      </c>
      <c r="F2" s="8"/>
      <c r="G2" s="43"/>
      <c r="H2" s="8"/>
      <c r="I2" s="8"/>
      <c r="J2" s="8"/>
      <c r="K2" s="33"/>
      <c r="L2" s="2"/>
      <c r="M2" s="2"/>
      <c r="N2" s="8"/>
      <c r="O2" s="8"/>
      <c r="P2" s="8"/>
      <c r="Q2" s="8"/>
      <c r="R2" s="8"/>
      <c r="S2" s="8"/>
      <c r="T2" s="8"/>
      <c r="U2" s="43"/>
      <c r="V2" s="26"/>
    </row>
    <row r="3" spans="1:22" x14ac:dyDescent="0.45">
      <c r="B3" s="9"/>
      <c r="C3" s="5"/>
      <c r="D3" s="9"/>
      <c r="E3" s="2" t="s">
        <v>378</v>
      </c>
      <c r="F3" s="8"/>
      <c r="G3" s="43"/>
      <c r="H3" s="8"/>
      <c r="I3" s="8"/>
      <c r="J3" s="8"/>
      <c r="K3" s="33"/>
      <c r="L3" s="2"/>
      <c r="M3" s="2"/>
      <c r="N3" s="8"/>
      <c r="O3" s="8"/>
      <c r="P3" s="8"/>
      <c r="Q3" s="8"/>
      <c r="R3" s="8"/>
      <c r="S3" s="8"/>
      <c r="T3" s="8"/>
      <c r="U3" s="43"/>
      <c r="V3" s="26"/>
    </row>
    <row r="4" spans="1:22" x14ac:dyDescent="0.45">
      <c r="B4" s="9"/>
      <c r="C4" s="5"/>
      <c r="D4" s="9"/>
      <c r="E4" s="8"/>
      <c r="F4" s="8"/>
      <c r="G4" s="43"/>
      <c r="H4" s="8"/>
      <c r="I4" s="8"/>
      <c r="J4" s="8"/>
      <c r="K4" s="33"/>
      <c r="L4" s="2"/>
      <c r="M4" s="2"/>
      <c r="N4" s="8"/>
      <c r="O4" s="49"/>
      <c r="P4" s="8"/>
      <c r="Q4" s="8"/>
      <c r="R4" s="8"/>
      <c r="S4" s="8"/>
      <c r="T4" s="8"/>
      <c r="U4" s="43"/>
      <c r="V4" s="26"/>
    </row>
    <row r="5" spans="1:22" x14ac:dyDescent="0.45">
      <c r="B5" s="9"/>
      <c r="C5" s="5"/>
      <c r="D5" s="9"/>
      <c r="E5" s="9"/>
      <c r="F5" s="8"/>
      <c r="G5" s="43"/>
      <c r="H5" s="8"/>
      <c r="I5" s="8"/>
      <c r="J5" s="8"/>
      <c r="K5" s="6"/>
      <c r="L5" s="5">
        <f ca="1">YEAR(NOW())-20+(IF(MONTH(NOW())&gt;5,1,0))</f>
        <v>1999</v>
      </c>
      <c r="M5" s="5" t="s">
        <v>6</v>
      </c>
      <c r="N5" s="7" t="s">
        <v>0</v>
      </c>
      <c r="O5" s="7" t="s">
        <v>252</v>
      </c>
      <c r="P5" s="7" t="s">
        <v>1</v>
      </c>
      <c r="Q5" s="7" t="s">
        <v>2</v>
      </c>
      <c r="R5" s="7" t="s">
        <v>3</v>
      </c>
      <c r="S5" s="7" t="s">
        <v>4</v>
      </c>
      <c r="T5" s="7" t="s">
        <v>5</v>
      </c>
      <c r="U5" s="7"/>
      <c r="V5" s="42" t="s">
        <v>381</v>
      </c>
    </row>
    <row r="6" spans="1:22" x14ac:dyDescent="0.45">
      <c r="A6" s="48" t="s">
        <v>533</v>
      </c>
      <c r="B6" s="48" t="s">
        <v>251</v>
      </c>
      <c r="C6" s="5" t="s">
        <v>249</v>
      </c>
      <c r="D6" s="5" t="s">
        <v>251</v>
      </c>
      <c r="E6" s="5" t="s">
        <v>256</v>
      </c>
      <c r="F6" s="5" t="s">
        <v>257</v>
      </c>
      <c r="G6" s="44" t="s">
        <v>380</v>
      </c>
      <c r="H6" s="5" t="s">
        <v>258</v>
      </c>
      <c r="I6" s="5" t="s">
        <v>259</v>
      </c>
      <c r="J6" s="5" t="s">
        <v>262</v>
      </c>
      <c r="K6" s="6" t="s">
        <v>254</v>
      </c>
      <c r="L6" s="5" t="s">
        <v>264</v>
      </c>
      <c r="M6" s="2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 t="s">
        <v>487</v>
      </c>
    </row>
    <row r="7" spans="1:22" x14ac:dyDescent="0.45">
      <c r="A7" s="67">
        <f>200-ROW(B7)</f>
        <v>193</v>
      </c>
      <c r="B7" s="67">
        <v>1</v>
      </c>
      <c r="C7" s="1" t="s">
        <v>247</v>
      </c>
      <c r="D7" s="67">
        <v>1</v>
      </c>
      <c r="E7" s="16" t="s">
        <v>18</v>
      </c>
      <c r="F7" s="16" t="s">
        <v>19</v>
      </c>
      <c r="G7" s="45">
        <v>5589</v>
      </c>
      <c r="H7" s="14" t="s">
        <v>289</v>
      </c>
      <c r="I7" s="14" t="s">
        <v>272</v>
      </c>
      <c r="J7" s="14" t="s">
        <v>290</v>
      </c>
      <c r="K7" s="34">
        <v>1990</v>
      </c>
      <c r="L7" s="15" t="str">
        <f ca="1">IF(VALUE(K7)&gt;=(Junior+4),"Yngre",IF(VALUE(K7)&gt;=Junior,"Jr"," "))</f>
        <v xml:space="preserve"> </v>
      </c>
      <c r="M7" s="11">
        <v>1</v>
      </c>
      <c r="N7" s="70">
        <v>931</v>
      </c>
      <c r="O7" s="56"/>
      <c r="P7" s="1"/>
      <c r="Q7" s="1"/>
      <c r="R7" s="1"/>
      <c r="S7" s="1"/>
      <c r="T7" s="55"/>
      <c r="U7" s="35"/>
      <c r="V7" s="24" t="s">
        <v>555</v>
      </c>
    </row>
    <row r="8" spans="1:22" x14ac:dyDescent="0.45">
      <c r="A8" s="67">
        <f>200-ROW(B8)</f>
        <v>192</v>
      </c>
      <c r="B8" s="67">
        <v>2</v>
      </c>
      <c r="C8" s="1" t="s">
        <v>247</v>
      </c>
      <c r="D8" s="67">
        <v>2</v>
      </c>
      <c r="E8" s="16" t="s">
        <v>9</v>
      </c>
      <c r="F8" s="16" t="s">
        <v>273</v>
      </c>
      <c r="G8" s="45">
        <v>6100</v>
      </c>
      <c r="H8" s="14" t="s">
        <v>274</v>
      </c>
      <c r="I8" s="14" t="s">
        <v>269</v>
      </c>
      <c r="J8" s="14" t="s">
        <v>283</v>
      </c>
      <c r="K8" s="34">
        <v>1995</v>
      </c>
      <c r="L8" s="15" t="str">
        <f ca="1">IF(VALUE(K8)&gt;=(Junior+4),"Yngre",IF(VALUE(K8)&gt;=Junior,"Jr"," "))</f>
        <v xml:space="preserve"> </v>
      </c>
      <c r="M8" s="11">
        <v>1</v>
      </c>
      <c r="N8" s="70">
        <v>896</v>
      </c>
      <c r="O8" s="56"/>
      <c r="P8" s="1"/>
      <c r="Q8" s="1"/>
      <c r="R8" s="1"/>
      <c r="S8" s="1"/>
      <c r="T8" s="55"/>
      <c r="U8" s="35"/>
      <c r="V8" s="24"/>
    </row>
    <row r="9" spans="1:22" x14ac:dyDescent="0.45">
      <c r="A9" s="67">
        <f>200-ROW(B9)</f>
        <v>191</v>
      </c>
      <c r="B9" s="67">
        <v>3</v>
      </c>
      <c r="C9" s="66" t="s">
        <v>247</v>
      </c>
      <c r="D9" s="67">
        <v>3</v>
      </c>
      <c r="E9" s="16" t="s">
        <v>7</v>
      </c>
      <c r="F9" s="16" t="s">
        <v>8</v>
      </c>
      <c r="G9" s="45">
        <v>6098</v>
      </c>
      <c r="H9" s="14" t="s">
        <v>260</v>
      </c>
      <c r="I9" s="14" t="s">
        <v>261</v>
      </c>
      <c r="J9" s="14" t="s">
        <v>263</v>
      </c>
      <c r="K9" s="34">
        <v>1994</v>
      </c>
      <c r="L9" s="15" t="str">
        <f ca="1">IF(VALUE(K9)&gt;=(Junior+4),"Yngre",IF(VALUE(K9)&gt;=Junior,"Jr"," "))</f>
        <v xml:space="preserve"> </v>
      </c>
      <c r="M9" s="11">
        <v>1</v>
      </c>
      <c r="N9" s="70">
        <v>646</v>
      </c>
      <c r="O9" s="56"/>
      <c r="P9" s="1"/>
      <c r="Q9" s="1"/>
      <c r="R9" s="1"/>
      <c r="S9" s="1"/>
      <c r="T9" s="55"/>
      <c r="U9" s="35"/>
      <c r="V9" s="24" t="s">
        <v>554</v>
      </c>
    </row>
    <row r="10" spans="1:22" x14ac:dyDescent="0.45">
      <c r="A10" s="67">
        <f>200-ROW(B10)</f>
        <v>190</v>
      </c>
      <c r="B10" s="67">
        <v>4</v>
      </c>
      <c r="C10" s="66" t="s">
        <v>247</v>
      </c>
      <c r="D10" s="67">
        <v>4</v>
      </c>
      <c r="E10" s="16" t="s">
        <v>14</v>
      </c>
      <c r="F10" s="16" t="s">
        <v>15</v>
      </c>
      <c r="G10" s="45">
        <v>5174</v>
      </c>
      <c r="H10" s="14" t="s">
        <v>268</v>
      </c>
      <c r="I10" s="14" t="s">
        <v>269</v>
      </c>
      <c r="J10" s="14" t="s">
        <v>270</v>
      </c>
      <c r="K10" s="34">
        <v>1988</v>
      </c>
      <c r="L10" s="15" t="str">
        <f ca="1">IF(VALUE(K10)&gt;=(Junior+4),"Yngre",IF(VALUE(K10)&gt;=Junior,"Jr"," "))</f>
        <v xml:space="preserve"> </v>
      </c>
      <c r="M10" s="11">
        <v>1</v>
      </c>
      <c r="N10" s="70">
        <v>593</v>
      </c>
      <c r="O10" s="56"/>
      <c r="P10" s="1"/>
      <c r="Q10" s="1"/>
      <c r="R10" s="1"/>
      <c r="S10" s="1"/>
      <c r="T10" s="55"/>
      <c r="U10" s="35"/>
      <c r="V10" s="24"/>
    </row>
    <row r="11" spans="1:22" x14ac:dyDescent="0.45">
      <c r="A11" s="67">
        <f>200-ROW(B11)</f>
        <v>189</v>
      </c>
      <c r="B11" s="67">
        <v>5</v>
      </c>
      <c r="C11" s="66" t="s">
        <v>247</v>
      </c>
      <c r="D11" s="67">
        <v>5</v>
      </c>
      <c r="E11" s="16" t="s">
        <v>10</v>
      </c>
      <c r="F11" s="16" t="s">
        <v>11</v>
      </c>
      <c r="G11" s="45">
        <v>5972</v>
      </c>
      <c r="H11" s="14" t="s">
        <v>275</v>
      </c>
      <c r="I11" s="14" t="s">
        <v>272</v>
      </c>
      <c r="J11" s="14" t="s">
        <v>284</v>
      </c>
      <c r="K11" s="34">
        <v>1991</v>
      </c>
      <c r="L11" s="15" t="str">
        <f ca="1">IF(VALUE(K11)&gt;=(Junior+4),"Yngre",IF(VALUE(K11)&gt;=Junior,"Jr"," "))</f>
        <v xml:space="preserve"> </v>
      </c>
      <c r="M11" s="11">
        <v>1</v>
      </c>
      <c r="N11" s="70">
        <v>417</v>
      </c>
      <c r="O11" s="56"/>
      <c r="P11" s="1"/>
      <c r="Q11" s="1"/>
      <c r="R11" s="1"/>
      <c r="S11" s="1"/>
      <c r="T11" s="55"/>
      <c r="U11" s="35"/>
      <c r="V11" s="24"/>
    </row>
    <row r="12" spans="1:22" x14ac:dyDescent="0.45">
      <c r="A12" s="67">
        <f>200-ROW(B12)</f>
        <v>188</v>
      </c>
      <c r="B12" s="67">
        <v>6</v>
      </c>
      <c r="C12" s="66" t="s">
        <v>247</v>
      </c>
      <c r="D12" s="67">
        <v>6</v>
      </c>
      <c r="E12" s="16" t="s">
        <v>20</v>
      </c>
      <c r="F12" s="16" t="s">
        <v>277</v>
      </c>
      <c r="G12" s="45">
        <v>6880</v>
      </c>
      <c r="H12" s="14" t="s">
        <v>278</v>
      </c>
      <c r="I12" s="14" t="s">
        <v>266</v>
      </c>
      <c r="J12" s="14" t="s">
        <v>267</v>
      </c>
      <c r="K12" s="34">
        <v>1996</v>
      </c>
      <c r="L12" s="15" t="str">
        <f ca="1">IF(VALUE(K12)&gt;=(Junior+4),"Yngre",IF(VALUE(K12)&gt;=Junior,"Jr"," "))</f>
        <v xml:space="preserve"> </v>
      </c>
      <c r="M12" s="11">
        <v>1</v>
      </c>
      <c r="N12" s="70">
        <v>355</v>
      </c>
      <c r="O12" s="56"/>
      <c r="P12" s="1"/>
      <c r="Q12" s="1"/>
      <c r="R12" s="1"/>
      <c r="S12" s="1"/>
      <c r="T12" s="55"/>
      <c r="U12" s="35"/>
      <c r="V12" s="24"/>
    </row>
    <row r="13" spans="1:22" x14ac:dyDescent="0.45">
      <c r="A13" s="67">
        <f>200-ROW(B13)</f>
        <v>187</v>
      </c>
      <c r="B13" s="67">
        <v>7</v>
      </c>
      <c r="C13" s="66" t="s">
        <v>247</v>
      </c>
      <c r="D13" s="67">
        <v>7</v>
      </c>
      <c r="E13" s="16" t="s">
        <v>32</v>
      </c>
      <c r="F13" s="16" t="s">
        <v>33</v>
      </c>
      <c r="G13" s="45">
        <v>6734</v>
      </c>
      <c r="H13" s="14" t="s">
        <v>377</v>
      </c>
      <c r="I13" s="14" t="s">
        <v>266</v>
      </c>
      <c r="J13" s="14" t="s">
        <v>267</v>
      </c>
      <c r="K13" s="34">
        <v>1998</v>
      </c>
      <c r="L13" s="15" t="str">
        <f ca="1">IF(VALUE(K13)&gt;=(Junior+4),"Yngre",IF(VALUE(K13)&gt;=Junior,"Jr"," "))</f>
        <v xml:space="preserve"> </v>
      </c>
      <c r="M13" s="11">
        <v>1</v>
      </c>
      <c r="N13" s="70">
        <v>113</v>
      </c>
      <c r="O13" s="56"/>
      <c r="P13" s="1"/>
      <c r="Q13" s="66"/>
      <c r="R13" s="1"/>
      <c r="S13" s="1"/>
      <c r="T13" s="55"/>
      <c r="U13" s="35"/>
      <c r="V13" s="24"/>
    </row>
    <row r="14" spans="1:22" x14ac:dyDescent="0.45">
      <c r="A14" s="67">
        <f>200-ROW(B14)</f>
        <v>186</v>
      </c>
      <c r="B14" s="67">
        <v>8</v>
      </c>
      <c r="C14" s="66" t="s">
        <v>247</v>
      </c>
      <c r="D14" s="67">
        <v>8</v>
      </c>
      <c r="E14" s="16" t="s">
        <v>30</v>
      </c>
      <c r="F14" s="16" t="s">
        <v>31</v>
      </c>
      <c r="G14" s="45">
        <v>5293</v>
      </c>
      <c r="H14" s="14" t="s">
        <v>271</v>
      </c>
      <c r="I14" s="14" t="s">
        <v>272</v>
      </c>
      <c r="J14" s="14" t="s">
        <v>290</v>
      </c>
      <c r="K14" s="34">
        <v>1988</v>
      </c>
      <c r="L14" s="15" t="str">
        <f ca="1">IF(VALUE(K14)&gt;=(Junior+4),"Yngre",IF(VALUE(K14)&gt;=Junior,"Jr"," "))</f>
        <v xml:space="preserve"> </v>
      </c>
      <c r="M14" s="11">
        <v>1</v>
      </c>
      <c r="N14" s="70">
        <v>36</v>
      </c>
      <c r="O14" s="56"/>
      <c r="P14" s="66"/>
      <c r="Q14" s="66"/>
      <c r="R14" s="1"/>
      <c r="S14" s="1"/>
      <c r="T14" s="55"/>
      <c r="U14" s="35"/>
      <c r="V14" s="24"/>
    </row>
    <row r="15" spans="1:22" x14ac:dyDescent="0.45">
      <c r="A15" s="67">
        <f>200-ROW(B15)</f>
        <v>185</v>
      </c>
      <c r="B15" s="67">
        <v>9</v>
      </c>
      <c r="C15" s="66" t="s">
        <v>247</v>
      </c>
      <c r="D15" s="67">
        <v>9</v>
      </c>
      <c r="E15" s="16" t="s">
        <v>23</v>
      </c>
      <c r="F15" s="16" t="s">
        <v>279</v>
      </c>
      <c r="G15" s="45">
        <v>7256</v>
      </c>
      <c r="H15" s="14" t="s">
        <v>280</v>
      </c>
      <c r="I15" s="14" t="s">
        <v>261</v>
      </c>
      <c r="J15" s="14" t="s">
        <v>263</v>
      </c>
      <c r="K15" s="34">
        <v>1995</v>
      </c>
      <c r="L15" s="15" t="str">
        <f ca="1">IF(VALUE(K15)&gt;=(Junior+4),"Yngre",IF(VALUE(K15)&gt;=Junior,"Jr"," "))</f>
        <v xml:space="preserve"> </v>
      </c>
      <c r="M15" s="11">
        <v>1</v>
      </c>
      <c r="N15" s="70">
        <v>27</v>
      </c>
      <c r="O15" s="56"/>
      <c r="P15" s="66"/>
      <c r="Q15" s="66"/>
      <c r="R15" s="66"/>
      <c r="S15" s="1"/>
      <c r="T15" s="55"/>
      <c r="U15" s="35"/>
      <c r="V15" s="24"/>
    </row>
    <row r="16" spans="1:22" x14ac:dyDescent="0.45">
      <c r="A16" s="67">
        <f>200-ROW(B16)</f>
        <v>184</v>
      </c>
      <c r="B16" s="67">
        <v>10</v>
      </c>
      <c r="C16" s="66" t="s">
        <v>247</v>
      </c>
      <c r="D16" s="67">
        <v>10</v>
      </c>
      <c r="E16" s="16" t="s">
        <v>51</v>
      </c>
      <c r="F16" s="16" t="s">
        <v>52</v>
      </c>
      <c r="G16" s="45">
        <v>7679</v>
      </c>
      <c r="H16" s="14" t="s">
        <v>320</v>
      </c>
      <c r="I16" s="14" t="s">
        <v>266</v>
      </c>
      <c r="J16" s="14" t="s">
        <v>286</v>
      </c>
      <c r="K16" s="34">
        <v>1996</v>
      </c>
      <c r="L16" s="15" t="str">
        <f ca="1">IF(VALUE(K16)&gt;=(Junior+4),"Yngre",IF(VALUE(K16)&gt;=Junior,"Jr"," "))</f>
        <v xml:space="preserve"> </v>
      </c>
      <c r="M16" s="11">
        <v>1</v>
      </c>
      <c r="N16" s="70">
        <v>9</v>
      </c>
      <c r="O16" s="56"/>
      <c r="P16" s="1"/>
      <c r="Q16" s="27"/>
      <c r="R16" s="27"/>
      <c r="S16" s="1"/>
      <c r="T16" s="55"/>
      <c r="U16" s="35"/>
      <c r="V16" s="24"/>
    </row>
    <row r="17" spans="1:22" x14ac:dyDescent="0.45">
      <c r="A17" s="67">
        <f>200-ROW(B17)</f>
        <v>183</v>
      </c>
      <c r="B17" s="67">
        <v>11</v>
      </c>
      <c r="C17" s="66" t="s">
        <v>247</v>
      </c>
      <c r="D17" s="67">
        <v>11</v>
      </c>
      <c r="E17" s="16" t="s">
        <v>12</v>
      </c>
      <c r="F17" s="16" t="s">
        <v>13</v>
      </c>
      <c r="G17" s="45">
        <v>5181</v>
      </c>
      <c r="H17" s="14" t="s">
        <v>271</v>
      </c>
      <c r="I17" s="14" t="s">
        <v>272</v>
      </c>
      <c r="J17" s="14" t="s">
        <v>282</v>
      </c>
      <c r="K17" s="34">
        <v>1989</v>
      </c>
      <c r="L17" s="15" t="str">
        <f ca="1">IF(VALUE(K17)&gt;=(Junior+4),"Yngre",IF(VALUE(K17)&gt;=Junior,"Jr"," "))</f>
        <v xml:space="preserve"> </v>
      </c>
      <c r="M17" s="11">
        <v>1</v>
      </c>
      <c r="N17" s="70">
        <v>0</v>
      </c>
      <c r="O17" s="56"/>
      <c r="P17" s="66"/>
      <c r="Q17" s="27"/>
      <c r="R17" s="66"/>
      <c r="S17" s="1"/>
      <c r="T17" s="55"/>
      <c r="U17" s="35"/>
      <c r="V17" s="24"/>
    </row>
    <row r="18" spans="1:22" x14ac:dyDescent="0.45">
      <c r="A18" s="67">
        <f>200-ROW(B18)</f>
        <v>182</v>
      </c>
      <c r="B18" s="67">
        <v>12</v>
      </c>
      <c r="C18" s="66" t="s">
        <v>247</v>
      </c>
      <c r="D18" s="67">
        <v>12</v>
      </c>
      <c r="E18" s="16" t="s">
        <v>44</v>
      </c>
      <c r="F18" s="16" t="s">
        <v>45</v>
      </c>
      <c r="G18" s="45">
        <v>7067</v>
      </c>
      <c r="H18" s="14" t="s">
        <v>300</v>
      </c>
      <c r="I18" s="14" t="s">
        <v>269</v>
      </c>
      <c r="J18" s="14" t="s">
        <v>301</v>
      </c>
      <c r="K18" s="34">
        <v>1996</v>
      </c>
      <c r="L18" s="15" t="str">
        <f ca="1">IF(VALUE(K18)&gt;=(Junior+4),"Yngre",IF(VALUE(K18)&gt;=Junior,"Jr"," "))</f>
        <v xml:space="preserve"> </v>
      </c>
      <c r="M18" s="11">
        <v>2</v>
      </c>
      <c r="N18" s="66"/>
      <c r="O18" s="70">
        <v>306</v>
      </c>
      <c r="P18" s="66"/>
      <c r="Q18" s="1"/>
      <c r="R18" s="1"/>
      <c r="S18" s="1"/>
      <c r="T18" s="55"/>
      <c r="U18" s="35"/>
      <c r="V18" s="24"/>
    </row>
    <row r="19" spans="1:22" x14ac:dyDescent="0.45">
      <c r="A19" s="67">
        <f>200-ROW(B19)</f>
        <v>181</v>
      </c>
      <c r="B19" s="67">
        <v>13</v>
      </c>
      <c r="C19" s="66" t="s">
        <v>247</v>
      </c>
      <c r="D19" s="67">
        <v>13</v>
      </c>
      <c r="E19" s="16" t="s">
        <v>72</v>
      </c>
      <c r="F19" s="16" t="s">
        <v>73</v>
      </c>
      <c r="G19" s="45">
        <v>7588</v>
      </c>
      <c r="H19" s="14" t="s">
        <v>305</v>
      </c>
      <c r="I19" s="14" t="s">
        <v>314</v>
      </c>
      <c r="J19" s="14" t="s">
        <v>290</v>
      </c>
      <c r="K19" s="34">
        <v>2000</v>
      </c>
      <c r="L19" s="15" t="str">
        <f ca="1">IF(VALUE(K19)&gt;=(Junior+4),"Yngre",IF(VALUE(K19)&gt;=Junior,"Jr"," "))</f>
        <v>Jr</v>
      </c>
      <c r="M19" s="11">
        <v>2</v>
      </c>
      <c r="N19" s="1"/>
      <c r="O19" s="70">
        <v>165</v>
      </c>
      <c r="P19" s="66"/>
      <c r="Q19" s="1"/>
      <c r="R19" s="1"/>
      <c r="S19" s="1"/>
      <c r="T19" s="55"/>
      <c r="U19" s="35"/>
      <c r="V19" s="24"/>
    </row>
    <row r="20" spans="1:22" x14ac:dyDescent="0.45">
      <c r="A20" s="67">
        <f>200-ROW(B20)</f>
        <v>180</v>
      </c>
      <c r="B20" s="67">
        <v>14</v>
      </c>
      <c r="C20" s="66" t="s">
        <v>247</v>
      </c>
      <c r="D20" s="67">
        <v>14</v>
      </c>
      <c r="E20" s="16" t="s">
        <v>34</v>
      </c>
      <c r="F20" s="16" t="s">
        <v>35</v>
      </c>
      <c r="G20" s="45">
        <v>6532</v>
      </c>
      <c r="H20" s="14" t="s">
        <v>305</v>
      </c>
      <c r="I20" s="14" t="s">
        <v>272</v>
      </c>
      <c r="J20" s="14" t="s">
        <v>290</v>
      </c>
      <c r="K20" s="34">
        <v>1996</v>
      </c>
      <c r="L20" s="15" t="str">
        <f ca="1">IF(VALUE(K20)&gt;=(Junior+4),"Yngre",IF(VALUE(K20)&gt;=Junior,"Jr"," "))</f>
        <v xml:space="preserve"> </v>
      </c>
      <c r="M20" s="11">
        <v>2</v>
      </c>
      <c r="N20" s="66"/>
      <c r="O20" s="70">
        <v>155</v>
      </c>
      <c r="P20" s="66"/>
      <c r="Q20" s="1"/>
      <c r="R20" s="1"/>
      <c r="S20" s="1"/>
      <c r="T20" s="55"/>
      <c r="U20" s="35"/>
      <c r="V20" s="24"/>
    </row>
    <row r="21" spans="1:22" x14ac:dyDescent="0.45">
      <c r="A21" s="67">
        <f>200-ROW(B21)</f>
        <v>179</v>
      </c>
      <c r="B21" s="67">
        <v>15</v>
      </c>
      <c r="C21" s="66" t="s">
        <v>247</v>
      </c>
      <c r="D21" s="67">
        <v>15</v>
      </c>
      <c r="E21" s="16" t="s">
        <v>27</v>
      </c>
      <c r="F21" s="16" t="s">
        <v>302</v>
      </c>
      <c r="G21" s="45">
        <v>6844</v>
      </c>
      <c r="H21" s="14" t="s">
        <v>328</v>
      </c>
      <c r="I21" s="14" t="s">
        <v>272</v>
      </c>
      <c r="J21" s="14" t="s">
        <v>298</v>
      </c>
      <c r="K21" s="34">
        <v>1994</v>
      </c>
      <c r="L21" s="15" t="str">
        <f ca="1">IF(VALUE(K21)&gt;=(Junior+4),"Yngre",IF(VALUE(K21)&gt;=Junior,"Jr"," "))</f>
        <v xml:space="preserve"> </v>
      </c>
      <c r="M21" s="11">
        <v>2</v>
      </c>
      <c r="N21" s="66"/>
      <c r="O21" s="70">
        <v>50</v>
      </c>
      <c r="P21" s="1"/>
      <c r="Q21" s="1"/>
      <c r="R21" s="1"/>
      <c r="S21" s="1"/>
      <c r="T21" s="55"/>
      <c r="U21" s="35"/>
      <c r="V21" s="24"/>
    </row>
    <row r="22" spans="1:22" x14ac:dyDescent="0.45">
      <c r="A22" s="67">
        <f>200-ROW(B22)</f>
        <v>178</v>
      </c>
      <c r="B22" s="67">
        <v>16</v>
      </c>
      <c r="C22" s="66" t="s">
        <v>247</v>
      </c>
      <c r="D22" s="67">
        <v>16</v>
      </c>
      <c r="E22" s="16" t="s">
        <v>248</v>
      </c>
      <c r="F22" s="16" t="s">
        <v>78</v>
      </c>
      <c r="G22" s="45">
        <v>7259</v>
      </c>
      <c r="H22" s="14" t="s">
        <v>320</v>
      </c>
      <c r="I22" s="14" t="s">
        <v>266</v>
      </c>
      <c r="J22" s="14" t="s">
        <v>286</v>
      </c>
      <c r="K22" s="34">
        <v>1996</v>
      </c>
      <c r="L22" s="15" t="str">
        <f ca="1">IF(VALUE(K22)&gt;=(Junior+4),"Yngre",IF(VALUE(K22)&gt;=Junior,"Jr"," "))</f>
        <v xml:space="preserve"> </v>
      </c>
      <c r="M22" s="11">
        <v>2</v>
      </c>
      <c r="N22" s="66"/>
      <c r="O22" s="70">
        <v>38</v>
      </c>
      <c r="P22" s="66"/>
      <c r="Q22" s="66"/>
      <c r="R22" s="1"/>
      <c r="S22" s="1"/>
      <c r="T22" s="55"/>
      <c r="U22" s="35"/>
      <c r="V22" s="24"/>
    </row>
    <row r="23" spans="1:22" x14ac:dyDescent="0.45">
      <c r="A23" s="67">
        <f>200-ROW(B23)</f>
        <v>177</v>
      </c>
      <c r="B23" s="67">
        <v>17</v>
      </c>
      <c r="C23" s="66" t="s">
        <v>247</v>
      </c>
      <c r="D23" s="67">
        <v>17</v>
      </c>
      <c r="E23" s="16" t="s">
        <v>93</v>
      </c>
      <c r="F23" s="16" t="s">
        <v>538</v>
      </c>
      <c r="G23" s="45">
        <v>7193</v>
      </c>
      <c r="H23" s="50" t="s">
        <v>318</v>
      </c>
      <c r="I23" s="14" t="s">
        <v>261</v>
      </c>
      <c r="J23" s="14" t="s">
        <v>263</v>
      </c>
      <c r="K23" s="34">
        <v>1999</v>
      </c>
      <c r="L23" s="15" t="str">
        <f ca="1">IF(VALUE(K23)&gt;=(Junior+4),"Yngre",IF(VALUE(K23)&gt;=Junior,"Jr"," "))</f>
        <v>Jr</v>
      </c>
      <c r="M23" s="11">
        <v>2</v>
      </c>
      <c r="N23" s="1"/>
      <c r="O23" s="70">
        <v>5</v>
      </c>
      <c r="P23" s="66"/>
      <c r="Q23" s="66"/>
      <c r="R23" s="66"/>
      <c r="S23" s="66"/>
      <c r="T23" s="55"/>
      <c r="U23" s="35"/>
      <c r="V23" s="24" t="s">
        <v>545</v>
      </c>
    </row>
    <row r="24" spans="1:22" x14ac:dyDescent="0.45">
      <c r="A24" s="67">
        <f>200-ROW(B24)</f>
        <v>176</v>
      </c>
      <c r="B24" s="67">
        <v>18</v>
      </c>
      <c r="C24" s="66" t="s">
        <v>247</v>
      </c>
      <c r="D24" s="67">
        <v>18</v>
      </c>
      <c r="E24" s="16" t="s">
        <v>16</v>
      </c>
      <c r="F24" s="16" t="s">
        <v>17</v>
      </c>
      <c r="G24" s="45">
        <v>5974</v>
      </c>
      <c r="H24" s="14" t="s">
        <v>320</v>
      </c>
      <c r="I24" s="14" t="s">
        <v>266</v>
      </c>
      <c r="J24" s="14" t="s">
        <v>286</v>
      </c>
      <c r="K24" s="34">
        <v>1991</v>
      </c>
      <c r="L24" s="15" t="str">
        <f ca="1">IF(VALUE(K24)&gt;=(Junior+4),"Yngre",IF(VALUE(K24)&gt;=Junior,"Jr"," "))</f>
        <v xml:space="preserve"> </v>
      </c>
      <c r="M24" s="11">
        <v>2</v>
      </c>
      <c r="N24" s="1"/>
      <c r="O24" s="70">
        <v>4</v>
      </c>
      <c r="P24" s="66"/>
      <c r="Q24" s="66"/>
      <c r="R24" s="1"/>
      <c r="S24" s="1"/>
      <c r="T24" s="55"/>
      <c r="U24" s="35"/>
      <c r="V24" s="24"/>
    </row>
    <row r="25" spans="1:22" x14ac:dyDescent="0.45">
      <c r="A25" s="67">
        <f t="shared" ref="A25:A49" si="0">200-ROW(B25)</f>
        <v>175</v>
      </c>
      <c r="B25" s="67">
        <v>19</v>
      </c>
      <c r="C25" s="66" t="s">
        <v>247</v>
      </c>
      <c r="D25" s="67">
        <v>19</v>
      </c>
      <c r="E25" s="16" t="s">
        <v>25</v>
      </c>
      <c r="F25" s="16" t="s">
        <v>26</v>
      </c>
      <c r="G25" s="45">
        <v>6588</v>
      </c>
      <c r="H25" s="14" t="s">
        <v>287</v>
      </c>
      <c r="I25" s="14" t="s">
        <v>269</v>
      </c>
      <c r="J25" s="14" t="s">
        <v>288</v>
      </c>
      <c r="K25" s="34">
        <v>1993</v>
      </c>
      <c r="L25" s="15" t="str">
        <f ca="1">IF(VALUE(K25)&gt;=(Junior+4),"Yngre",IF(VALUE(K25)&gt;=Junior,"Jr"," "))</f>
        <v xml:space="preserve"> </v>
      </c>
      <c r="M25" s="11">
        <v>2</v>
      </c>
      <c r="N25" s="1"/>
      <c r="O25" s="78">
        <v>208</v>
      </c>
      <c r="P25" s="70">
        <v>105</v>
      </c>
      <c r="Q25" s="66"/>
      <c r="R25" s="1"/>
      <c r="S25" s="1"/>
      <c r="T25" s="55"/>
      <c r="U25" s="35"/>
      <c r="V25" s="24" t="s">
        <v>544</v>
      </c>
    </row>
    <row r="26" spans="1:22" x14ac:dyDescent="0.45">
      <c r="A26" s="67">
        <f>200-ROW(B26)</f>
        <v>174</v>
      </c>
      <c r="B26" s="67">
        <v>20</v>
      </c>
      <c r="C26" s="66" t="s">
        <v>247</v>
      </c>
      <c r="D26" s="67">
        <v>20</v>
      </c>
      <c r="E26" s="16" t="s">
        <v>28</v>
      </c>
      <c r="F26" s="16" t="s">
        <v>29</v>
      </c>
      <c r="G26" s="45">
        <v>6625</v>
      </c>
      <c r="H26" s="14" t="s">
        <v>320</v>
      </c>
      <c r="I26" s="14" t="s">
        <v>266</v>
      </c>
      <c r="J26" s="14" t="s">
        <v>286</v>
      </c>
      <c r="K26" s="34">
        <v>1996</v>
      </c>
      <c r="L26" s="15" t="str">
        <f ca="1">IF(VALUE(K26)&gt;=(Junior+4),"Yngre",IF(VALUE(K26)&gt;=Junior,"Jr"," "))</f>
        <v xml:space="preserve"> </v>
      </c>
      <c r="M26" s="11">
        <v>2</v>
      </c>
      <c r="N26" s="66"/>
      <c r="O26" s="78">
        <v>12</v>
      </c>
      <c r="P26" s="70">
        <v>19</v>
      </c>
      <c r="Q26" s="66"/>
      <c r="R26" s="66"/>
      <c r="S26" s="1"/>
      <c r="T26" s="55"/>
      <c r="U26" s="35"/>
      <c r="V26" s="24" t="s">
        <v>544</v>
      </c>
    </row>
    <row r="27" spans="1:22" x14ac:dyDescent="0.45">
      <c r="A27" s="67">
        <f t="shared" si="0"/>
        <v>173</v>
      </c>
      <c r="B27" s="67">
        <v>21</v>
      </c>
      <c r="C27" s="66" t="s">
        <v>247</v>
      </c>
      <c r="D27" s="67">
        <v>21</v>
      </c>
      <c r="E27" s="16" t="s">
        <v>42</v>
      </c>
      <c r="F27" s="16" t="s">
        <v>43</v>
      </c>
      <c r="G27" s="45">
        <v>6732</v>
      </c>
      <c r="H27" s="14" t="s">
        <v>296</v>
      </c>
      <c r="I27" s="14" t="s">
        <v>272</v>
      </c>
      <c r="J27" s="14" t="s">
        <v>290</v>
      </c>
      <c r="K27" s="34">
        <v>1998</v>
      </c>
      <c r="L27" s="15" t="str">
        <f t="shared" ref="L27:L31" ca="1" si="1">IF(VALUE(K27)&gt;=(Junior+4),"Yngre",IF(VALUE(K27)&gt;=Junior,"Jr"," "))</f>
        <v xml:space="preserve"> </v>
      </c>
      <c r="M27" s="11">
        <v>2</v>
      </c>
      <c r="N27" s="1"/>
      <c r="O27" s="78">
        <v>4</v>
      </c>
      <c r="P27" s="70">
        <v>7</v>
      </c>
      <c r="Q27" s="66"/>
      <c r="R27" s="1"/>
      <c r="S27" s="1"/>
      <c r="T27" s="55"/>
      <c r="U27" s="35"/>
      <c r="V27" s="24" t="s">
        <v>544</v>
      </c>
    </row>
    <row r="28" spans="1:22" x14ac:dyDescent="0.45">
      <c r="A28" s="67">
        <f t="shared" si="0"/>
        <v>172</v>
      </c>
      <c r="B28" s="67">
        <v>22</v>
      </c>
      <c r="C28" s="66" t="s">
        <v>247</v>
      </c>
      <c r="D28" s="67">
        <v>22</v>
      </c>
      <c r="E28" s="16" t="s">
        <v>36</v>
      </c>
      <c r="F28" s="16" t="s">
        <v>304</v>
      </c>
      <c r="G28" s="45">
        <v>7722</v>
      </c>
      <c r="H28" s="55" t="s">
        <v>274</v>
      </c>
      <c r="I28" s="14" t="s">
        <v>269</v>
      </c>
      <c r="J28" s="14" t="s">
        <v>283</v>
      </c>
      <c r="K28" s="34">
        <v>1995</v>
      </c>
      <c r="L28" s="15" t="str">
        <f ca="1">IF(VALUE(K28)&gt;=(Junior+4),"Yngre",IF(VALUE(K28)&gt;=Junior,"Jr"," "))</f>
        <v xml:space="preserve"> </v>
      </c>
      <c r="M28" s="11">
        <v>2</v>
      </c>
      <c r="N28" s="1"/>
      <c r="O28" s="78">
        <f>1+21</f>
        <v>22</v>
      </c>
      <c r="P28" s="70">
        <v>1</v>
      </c>
      <c r="Q28" s="66"/>
      <c r="R28" s="66"/>
      <c r="S28" s="1"/>
      <c r="T28" s="55"/>
      <c r="U28" s="35"/>
      <c r="V28" s="24" t="s">
        <v>544</v>
      </c>
    </row>
    <row r="29" spans="1:22" x14ac:dyDescent="0.45">
      <c r="A29" s="67">
        <f>200-ROW(B29)</f>
        <v>171</v>
      </c>
      <c r="B29" s="67">
        <v>23</v>
      </c>
      <c r="C29" s="66" t="s">
        <v>247</v>
      </c>
      <c r="D29" s="67">
        <v>23</v>
      </c>
      <c r="E29" s="16" t="s">
        <v>53</v>
      </c>
      <c r="F29" s="16" t="s">
        <v>54</v>
      </c>
      <c r="G29" s="45">
        <v>7433</v>
      </c>
      <c r="H29" s="14" t="s">
        <v>289</v>
      </c>
      <c r="I29" s="14" t="s">
        <v>269</v>
      </c>
      <c r="J29" s="14" t="s">
        <v>290</v>
      </c>
      <c r="K29" s="34">
        <v>1997</v>
      </c>
      <c r="L29" s="15" t="str">
        <f ca="1">IF(VALUE(K29)&gt;=(Junior+4),"Yngre",IF(VALUE(K29)&gt;=Junior,"Jr"," "))</f>
        <v xml:space="preserve"> </v>
      </c>
      <c r="M29" s="11">
        <v>2</v>
      </c>
      <c r="N29" s="66"/>
      <c r="O29" s="78">
        <f>20+46</f>
        <v>66</v>
      </c>
      <c r="P29" s="66"/>
      <c r="Q29" s="70">
        <v>170</v>
      </c>
      <c r="R29" s="1"/>
      <c r="S29" s="1"/>
      <c r="T29" s="55"/>
      <c r="U29" s="35"/>
      <c r="V29" s="24" t="s">
        <v>544</v>
      </c>
    </row>
    <row r="30" spans="1:22" x14ac:dyDescent="0.45">
      <c r="A30" s="67">
        <f t="shared" si="0"/>
        <v>170</v>
      </c>
      <c r="B30" s="67">
        <v>24</v>
      </c>
      <c r="C30" s="66" t="s">
        <v>247</v>
      </c>
      <c r="D30" s="67">
        <v>24</v>
      </c>
      <c r="E30" s="16" t="s">
        <v>21</v>
      </c>
      <c r="F30" s="16" t="s">
        <v>22</v>
      </c>
      <c r="G30" s="45">
        <v>5064</v>
      </c>
      <c r="H30" s="14" t="s">
        <v>276</v>
      </c>
      <c r="I30" s="14" t="s">
        <v>266</v>
      </c>
      <c r="J30" s="14" t="s">
        <v>285</v>
      </c>
      <c r="K30" s="34">
        <v>1987</v>
      </c>
      <c r="L30" s="15" t="str">
        <f t="shared" ca="1" si="1"/>
        <v xml:space="preserve"> </v>
      </c>
      <c r="M30" s="11">
        <v>2</v>
      </c>
      <c r="N30" s="1"/>
      <c r="O30" s="77">
        <f>56+466</f>
        <v>522</v>
      </c>
      <c r="P30" s="66"/>
      <c r="Q30" s="66"/>
      <c r="R30" s="1"/>
      <c r="S30" s="1"/>
      <c r="T30" s="55"/>
      <c r="U30" s="35"/>
      <c r="V30" s="24" t="s">
        <v>544</v>
      </c>
    </row>
    <row r="31" spans="1:22" x14ac:dyDescent="0.45">
      <c r="A31" s="67">
        <f t="shared" si="0"/>
        <v>169</v>
      </c>
      <c r="B31" s="67">
        <v>25</v>
      </c>
      <c r="C31" s="66" t="s">
        <v>247</v>
      </c>
      <c r="D31" s="67">
        <v>25</v>
      </c>
      <c r="E31" s="16" t="s">
        <v>55</v>
      </c>
      <c r="F31" s="16" t="s">
        <v>255</v>
      </c>
      <c r="G31" s="45">
        <v>6982</v>
      </c>
      <c r="H31" s="14" t="s">
        <v>265</v>
      </c>
      <c r="I31" s="14" t="s">
        <v>266</v>
      </c>
      <c r="J31" s="14" t="s">
        <v>267</v>
      </c>
      <c r="K31" s="34">
        <v>1999</v>
      </c>
      <c r="L31" s="15" t="str">
        <f t="shared" ca="1" si="1"/>
        <v>Jr</v>
      </c>
      <c r="M31" s="11">
        <v>2</v>
      </c>
      <c r="N31" s="1"/>
      <c r="O31" s="77">
        <v>8</v>
      </c>
      <c r="P31" s="66"/>
      <c r="Q31" s="66"/>
      <c r="R31" s="66"/>
      <c r="S31" s="1"/>
      <c r="T31" s="55"/>
      <c r="U31" s="35"/>
      <c r="V31" s="24" t="s">
        <v>544</v>
      </c>
    </row>
    <row r="32" spans="1:22" x14ac:dyDescent="0.45">
      <c r="A32" s="67">
        <f>200-ROW(B32)</f>
        <v>168</v>
      </c>
      <c r="B32" s="67">
        <v>26</v>
      </c>
      <c r="C32" s="66" t="s">
        <v>247</v>
      </c>
      <c r="D32" s="67">
        <v>26</v>
      </c>
      <c r="E32" s="67" t="s">
        <v>71</v>
      </c>
      <c r="F32" s="16" t="s">
        <v>11</v>
      </c>
      <c r="G32" s="45">
        <v>7192</v>
      </c>
      <c r="H32" s="67" t="s">
        <v>313</v>
      </c>
      <c r="I32" s="67" t="s">
        <v>314</v>
      </c>
      <c r="J32" s="67" t="s">
        <v>290</v>
      </c>
      <c r="K32" s="34">
        <v>1999</v>
      </c>
      <c r="L32" s="15" t="str">
        <f ca="1">IF(VALUE(K32)&gt;=(Junior+4),"Yngre",IF(VALUE(K32)&gt;=Junior,"Jr"," "))</f>
        <v>Jr</v>
      </c>
      <c r="M32" s="11">
        <v>3</v>
      </c>
      <c r="N32" s="1"/>
      <c r="O32" s="1"/>
      <c r="P32" s="70">
        <v>40</v>
      </c>
      <c r="Q32" s="66"/>
      <c r="R32" s="66"/>
      <c r="S32" s="66"/>
      <c r="T32" s="67"/>
      <c r="U32" s="35"/>
      <c r="V32" s="24"/>
    </row>
    <row r="33" spans="1:22" x14ac:dyDescent="0.45">
      <c r="A33" s="67">
        <f>200-ROW(B33)</f>
        <v>167</v>
      </c>
      <c r="B33" s="67">
        <v>27</v>
      </c>
      <c r="C33" s="66" t="s">
        <v>247</v>
      </c>
      <c r="D33" s="67">
        <v>27</v>
      </c>
      <c r="E33" s="16" t="s">
        <v>57</v>
      </c>
      <c r="F33" s="16" t="s">
        <v>58</v>
      </c>
      <c r="G33" s="45">
        <v>7886</v>
      </c>
      <c r="H33" s="67" t="s">
        <v>292</v>
      </c>
      <c r="I33" s="67" t="s">
        <v>269</v>
      </c>
      <c r="J33" s="67" t="s">
        <v>288</v>
      </c>
      <c r="K33" s="34">
        <v>1994</v>
      </c>
      <c r="L33" s="15" t="str">
        <f ca="1">IF(VALUE(K33)&gt;=(Junior+4),"Yngre",IF(VALUE(K33)&gt;=Junior,"Jr"," "))</f>
        <v xml:space="preserve"> </v>
      </c>
      <c r="M33" s="11">
        <v>3</v>
      </c>
      <c r="N33" s="1"/>
      <c r="O33" s="1"/>
      <c r="P33" s="70">
        <v>26</v>
      </c>
      <c r="Q33" s="69"/>
      <c r="R33" s="69"/>
      <c r="S33" s="66"/>
      <c r="T33" s="67"/>
      <c r="U33" s="35"/>
      <c r="V33" s="24" t="s">
        <v>545</v>
      </c>
    </row>
    <row r="34" spans="1:22" x14ac:dyDescent="0.45">
      <c r="A34" s="67">
        <f>200-ROW(B34)</f>
        <v>166</v>
      </c>
      <c r="B34" s="67">
        <v>28</v>
      </c>
      <c r="C34" s="66" t="s">
        <v>247</v>
      </c>
      <c r="D34" s="67">
        <v>28</v>
      </c>
      <c r="E34" s="16" t="s">
        <v>307</v>
      </c>
      <c r="F34" s="16" t="s">
        <v>48</v>
      </c>
      <c r="G34" s="45">
        <v>6533</v>
      </c>
      <c r="H34" s="50" t="s">
        <v>306</v>
      </c>
      <c r="I34" s="75" t="s">
        <v>272</v>
      </c>
      <c r="J34" s="67" t="s">
        <v>298</v>
      </c>
      <c r="K34" s="68">
        <v>1996</v>
      </c>
      <c r="L34" s="15" t="str">
        <f ca="1">IF(VALUE(K34)&gt;=(Junior+4),"Yngre",IF(VALUE(K34)&gt;=Junior,"Jr"," "))</f>
        <v xml:space="preserve"> </v>
      </c>
      <c r="M34" s="11">
        <v>3</v>
      </c>
      <c r="N34" s="1"/>
      <c r="O34" s="1"/>
      <c r="P34" s="70">
        <v>16</v>
      </c>
      <c r="Q34" s="56"/>
      <c r="R34" s="66"/>
      <c r="S34" s="66"/>
      <c r="T34" s="67"/>
      <c r="U34" s="35"/>
      <c r="V34" s="24" t="s">
        <v>528</v>
      </c>
    </row>
    <row r="35" spans="1:22" x14ac:dyDescent="0.45">
      <c r="A35" s="67">
        <f>200-ROW(B35)</f>
        <v>165</v>
      </c>
      <c r="B35" s="67">
        <v>29</v>
      </c>
      <c r="C35" s="66" t="s">
        <v>247</v>
      </c>
      <c r="D35" s="67">
        <v>29</v>
      </c>
      <c r="E35" s="17" t="s">
        <v>96</v>
      </c>
      <c r="F35" s="54" t="s">
        <v>152</v>
      </c>
      <c r="G35" s="45">
        <v>7773</v>
      </c>
      <c r="H35" s="50" t="s">
        <v>320</v>
      </c>
      <c r="I35" s="50" t="s">
        <v>266</v>
      </c>
      <c r="J35" s="50" t="s">
        <v>286</v>
      </c>
      <c r="K35" s="37">
        <v>2000</v>
      </c>
      <c r="L35" s="15" t="str">
        <f ca="1">IF(VALUE(K35)&gt;=(Junior+4),"Yngre",IF(VALUE(K35)&gt;=Junior,"Jr"," "))</f>
        <v>Jr</v>
      </c>
      <c r="M35" s="11">
        <v>3</v>
      </c>
      <c r="N35" s="1"/>
      <c r="O35" s="1"/>
      <c r="P35" s="70">
        <v>13</v>
      </c>
      <c r="Q35" s="56"/>
      <c r="R35" s="56"/>
      <c r="S35" s="28"/>
      <c r="T35" s="55"/>
      <c r="U35" s="35"/>
      <c r="V35" s="24"/>
    </row>
    <row r="36" spans="1:22" x14ac:dyDescent="0.45">
      <c r="A36" s="67">
        <f t="shared" ref="A36:A48" si="2">200-ROW(B36)</f>
        <v>164</v>
      </c>
      <c r="B36" s="67">
        <v>30</v>
      </c>
      <c r="C36" s="66" t="s">
        <v>247</v>
      </c>
      <c r="D36" s="67">
        <v>30</v>
      </c>
      <c r="E36" s="16" t="s">
        <v>107</v>
      </c>
      <c r="F36" s="54" t="s">
        <v>108</v>
      </c>
      <c r="G36" s="45">
        <v>7484</v>
      </c>
      <c r="H36" s="50" t="s">
        <v>315</v>
      </c>
      <c r="I36" s="50" t="s">
        <v>266</v>
      </c>
      <c r="J36" s="50" t="s">
        <v>267</v>
      </c>
      <c r="K36" s="37">
        <v>1999</v>
      </c>
      <c r="L36" s="15" t="str">
        <f t="shared" ref="L36:L48" ca="1" si="3">IF(VALUE(K36)&gt;=(Junior+4),"Yngre",IF(VALUE(K36)&gt;=Junior,"Jr"," "))</f>
        <v>Jr</v>
      </c>
      <c r="M36" s="11">
        <v>3</v>
      </c>
      <c r="N36" s="1"/>
      <c r="O36" s="1"/>
      <c r="P36" s="70">
        <v>9</v>
      </c>
      <c r="Q36" s="66"/>
      <c r="R36" s="28"/>
      <c r="S36" s="28"/>
      <c r="T36" s="55"/>
      <c r="U36" s="35"/>
      <c r="V36" s="24" t="s">
        <v>545</v>
      </c>
    </row>
    <row r="37" spans="1:22" x14ac:dyDescent="0.45">
      <c r="A37" s="67">
        <f>200-ROW(B37)</f>
        <v>163</v>
      </c>
      <c r="B37" s="67">
        <v>31</v>
      </c>
      <c r="C37" s="66" t="s">
        <v>247</v>
      </c>
      <c r="D37" s="67">
        <v>31</v>
      </c>
      <c r="E37" s="16" t="s">
        <v>92</v>
      </c>
      <c r="F37" s="16" t="s">
        <v>84</v>
      </c>
      <c r="G37" s="45">
        <v>6609</v>
      </c>
      <c r="H37" s="67" t="s">
        <v>265</v>
      </c>
      <c r="I37" s="14" t="s">
        <v>266</v>
      </c>
      <c r="J37" s="14" t="s">
        <v>267</v>
      </c>
      <c r="K37" s="34">
        <v>1994</v>
      </c>
      <c r="L37" s="15" t="str">
        <f ca="1">IF(VALUE(K37)&gt;=(Junior+4),"Yngre",IF(VALUE(K37)&gt;=Junior,"Jr"," "))</f>
        <v xml:space="preserve"> </v>
      </c>
      <c r="M37" s="11">
        <v>3</v>
      </c>
      <c r="N37" s="1"/>
      <c r="O37" s="58"/>
      <c r="P37" s="70">
        <v>7</v>
      </c>
      <c r="Q37" s="69"/>
      <c r="R37" s="69"/>
      <c r="S37" s="1"/>
      <c r="T37" s="55"/>
      <c r="U37" s="35"/>
      <c r="V37" s="24" t="s">
        <v>545</v>
      </c>
    </row>
    <row r="38" spans="1:22" x14ac:dyDescent="0.45">
      <c r="A38" s="67">
        <f t="shared" si="2"/>
        <v>162</v>
      </c>
      <c r="B38" s="67">
        <v>32</v>
      </c>
      <c r="C38" s="66" t="s">
        <v>247</v>
      </c>
      <c r="D38" s="67">
        <v>32</v>
      </c>
      <c r="E38" s="16" t="s">
        <v>81</v>
      </c>
      <c r="F38" s="16" t="s">
        <v>82</v>
      </c>
      <c r="G38" s="45">
        <v>8021</v>
      </c>
      <c r="H38" s="50" t="s">
        <v>506</v>
      </c>
      <c r="I38" s="67" t="s">
        <v>266</v>
      </c>
      <c r="J38" s="67" t="s">
        <v>286</v>
      </c>
      <c r="K38" s="34">
        <v>2001</v>
      </c>
      <c r="L38" s="15" t="str">
        <f t="shared" ca="1" si="3"/>
        <v>Jr</v>
      </c>
      <c r="M38" s="11">
        <v>3</v>
      </c>
      <c r="N38" s="1"/>
      <c r="O38" s="1"/>
      <c r="P38" s="70">
        <v>4</v>
      </c>
      <c r="Q38" s="69"/>
      <c r="R38" s="56"/>
      <c r="S38" s="67"/>
      <c r="T38" s="55"/>
      <c r="U38" s="35"/>
      <c r="V38" s="24" t="s">
        <v>545</v>
      </c>
    </row>
    <row r="39" spans="1:22" x14ac:dyDescent="0.45">
      <c r="A39" s="67">
        <f>200-ROW(B39)</f>
        <v>161</v>
      </c>
      <c r="B39" s="67">
        <v>33</v>
      </c>
      <c r="C39" s="66" t="s">
        <v>247</v>
      </c>
      <c r="D39" s="67">
        <v>33</v>
      </c>
      <c r="E39" s="16" t="s">
        <v>63</v>
      </c>
      <c r="F39" s="16" t="s">
        <v>335</v>
      </c>
      <c r="G39" s="45">
        <v>7922</v>
      </c>
      <c r="H39" s="67" t="s">
        <v>274</v>
      </c>
      <c r="I39" s="67" t="s">
        <v>269</v>
      </c>
      <c r="J39" s="67" t="s">
        <v>283</v>
      </c>
      <c r="K39" s="34">
        <v>1997</v>
      </c>
      <c r="L39" s="15" t="str">
        <f ca="1">IF(VALUE(K39)&gt;=(Junior+4),"Yngre",IF(VALUE(K39)&gt;=Junior,"Jr"," "))</f>
        <v xml:space="preserve"> </v>
      </c>
      <c r="M39" s="11">
        <v>3</v>
      </c>
      <c r="N39" s="1"/>
      <c r="O39" s="66"/>
      <c r="P39" s="70">
        <v>3</v>
      </c>
      <c r="Q39" s="69"/>
      <c r="R39" s="69"/>
      <c r="S39" s="66"/>
      <c r="T39" s="55"/>
      <c r="U39" s="35"/>
      <c r="V39" s="24" t="s">
        <v>545</v>
      </c>
    </row>
    <row r="40" spans="1:22" x14ac:dyDescent="0.45">
      <c r="A40" s="67">
        <f t="shared" si="2"/>
        <v>160</v>
      </c>
      <c r="B40" s="67">
        <v>34</v>
      </c>
      <c r="C40" s="66" t="s">
        <v>247</v>
      </c>
      <c r="D40" s="67">
        <v>34</v>
      </c>
      <c r="E40" s="16" t="s">
        <v>64</v>
      </c>
      <c r="F40" s="16" t="s">
        <v>65</v>
      </c>
      <c r="G40" s="45">
        <v>7680</v>
      </c>
      <c r="H40" s="67" t="s">
        <v>345</v>
      </c>
      <c r="I40" s="67" t="s">
        <v>269</v>
      </c>
      <c r="J40" s="67" t="s">
        <v>267</v>
      </c>
      <c r="K40" s="34">
        <v>1996</v>
      </c>
      <c r="L40" s="15" t="str">
        <f t="shared" ca="1" si="3"/>
        <v xml:space="preserve"> </v>
      </c>
      <c r="M40" s="11">
        <v>3</v>
      </c>
      <c r="N40" s="1"/>
      <c r="O40" s="1"/>
      <c r="P40" s="78">
        <v>13</v>
      </c>
      <c r="Q40" s="70">
        <v>269</v>
      </c>
      <c r="R40" s="69"/>
      <c r="S40" s="66"/>
      <c r="T40" s="55"/>
      <c r="U40" s="35"/>
      <c r="V40" s="24" t="s">
        <v>545</v>
      </c>
    </row>
    <row r="41" spans="1:22" x14ac:dyDescent="0.45">
      <c r="A41" s="67">
        <f t="shared" si="2"/>
        <v>159</v>
      </c>
      <c r="B41" s="67">
        <v>35</v>
      </c>
      <c r="C41" s="66" t="s">
        <v>247</v>
      </c>
      <c r="D41" s="67">
        <v>35</v>
      </c>
      <c r="E41" s="16" t="s">
        <v>85</v>
      </c>
      <c r="F41" s="16" t="s">
        <v>86</v>
      </c>
      <c r="G41" s="45">
        <v>7080</v>
      </c>
      <c r="H41" s="67" t="s">
        <v>339</v>
      </c>
      <c r="I41" s="67" t="s">
        <v>272</v>
      </c>
      <c r="J41" s="67" t="s">
        <v>333</v>
      </c>
      <c r="K41" s="34">
        <v>1997</v>
      </c>
      <c r="L41" s="15" t="str">
        <f t="shared" ca="1" si="3"/>
        <v xml:space="preserve"> </v>
      </c>
      <c r="M41" s="11">
        <v>3</v>
      </c>
      <c r="N41" s="1"/>
      <c r="O41" s="66"/>
      <c r="P41" s="78">
        <v>29</v>
      </c>
      <c r="Q41" s="70">
        <v>250</v>
      </c>
      <c r="R41" s="16"/>
      <c r="S41" s="66"/>
      <c r="T41" s="55"/>
      <c r="U41" s="35"/>
      <c r="V41" s="24" t="s">
        <v>545</v>
      </c>
    </row>
    <row r="42" spans="1:22" s="57" customFormat="1" x14ac:dyDescent="0.45">
      <c r="A42" s="67">
        <f t="shared" si="2"/>
        <v>158</v>
      </c>
      <c r="B42" s="67">
        <v>36</v>
      </c>
      <c r="C42" s="66" t="s">
        <v>247</v>
      </c>
      <c r="D42" s="67">
        <v>36</v>
      </c>
      <c r="E42" s="16" t="s">
        <v>90</v>
      </c>
      <c r="F42" s="16" t="s">
        <v>91</v>
      </c>
      <c r="G42" s="45">
        <v>6981</v>
      </c>
      <c r="H42" s="67" t="s">
        <v>320</v>
      </c>
      <c r="I42" s="67" t="s">
        <v>266</v>
      </c>
      <c r="J42" s="67" t="s">
        <v>286</v>
      </c>
      <c r="K42" s="34">
        <v>1998</v>
      </c>
      <c r="L42" s="15" t="str">
        <f t="shared" ca="1" si="3"/>
        <v xml:space="preserve"> </v>
      </c>
      <c r="M42" s="11">
        <v>3</v>
      </c>
      <c r="N42" s="66"/>
      <c r="O42" s="66"/>
      <c r="P42" s="78">
        <v>13</v>
      </c>
      <c r="Q42" s="70">
        <v>177</v>
      </c>
      <c r="R42" s="69"/>
      <c r="S42" s="66"/>
      <c r="T42" s="67"/>
      <c r="U42" s="68"/>
      <c r="V42" s="24" t="s">
        <v>545</v>
      </c>
    </row>
    <row r="43" spans="1:22" x14ac:dyDescent="0.45">
      <c r="A43" s="67">
        <f t="shared" si="2"/>
        <v>157</v>
      </c>
      <c r="B43" s="67">
        <v>37</v>
      </c>
      <c r="C43" s="66" t="s">
        <v>247</v>
      </c>
      <c r="D43" s="67">
        <v>37</v>
      </c>
      <c r="E43" s="16" t="s">
        <v>111</v>
      </c>
      <c r="F43" s="54" t="s">
        <v>112</v>
      </c>
      <c r="G43" s="45">
        <v>8196</v>
      </c>
      <c r="H43" s="50" t="s">
        <v>308</v>
      </c>
      <c r="I43" s="50" t="s">
        <v>269</v>
      </c>
      <c r="J43" s="50" t="s">
        <v>288</v>
      </c>
      <c r="K43" s="37">
        <v>2000</v>
      </c>
      <c r="L43" s="15" t="str">
        <f t="shared" ca="1" si="3"/>
        <v>Jr</v>
      </c>
      <c r="M43" s="11">
        <v>3</v>
      </c>
      <c r="N43" s="1"/>
      <c r="O43" s="66"/>
      <c r="P43" s="78">
        <v>32</v>
      </c>
      <c r="Q43" s="70">
        <v>140</v>
      </c>
      <c r="R43" s="67"/>
      <c r="S43" s="67"/>
      <c r="T43" s="55"/>
      <c r="U43" s="35"/>
      <c r="V43" s="24" t="s">
        <v>545</v>
      </c>
    </row>
    <row r="44" spans="1:22" x14ac:dyDescent="0.45">
      <c r="A44" s="67">
        <f t="shared" si="2"/>
        <v>156</v>
      </c>
      <c r="B44" s="67">
        <v>38</v>
      </c>
      <c r="C44" s="66" t="s">
        <v>247</v>
      </c>
      <c r="D44" s="67">
        <v>38</v>
      </c>
      <c r="E44" s="16" t="s">
        <v>74</v>
      </c>
      <c r="F44" s="16" t="s">
        <v>75</v>
      </c>
      <c r="G44" s="45">
        <v>7253</v>
      </c>
      <c r="H44" s="50" t="s">
        <v>344</v>
      </c>
      <c r="I44" s="67" t="s">
        <v>272</v>
      </c>
      <c r="J44" s="67" t="s">
        <v>310</v>
      </c>
      <c r="K44" s="34">
        <v>1996</v>
      </c>
      <c r="L44" s="15" t="str">
        <f t="shared" ca="1" si="3"/>
        <v xml:space="preserve"> </v>
      </c>
      <c r="M44" s="11">
        <v>3</v>
      </c>
      <c r="N44" s="1"/>
      <c r="O44" s="4"/>
      <c r="P44" s="78">
        <v>12</v>
      </c>
      <c r="Q44" s="70">
        <v>134</v>
      </c>
      <c r="R44" s="56"/>
      <c r="S44" s="66"/>
      <c r="T44" s="55"/>
      <c r="U44" s="35"/>
      <c r="V44" s="24" t="s">
        <v>545</v>
      </c>
    </row>
    <row r="45" spans="1:22" x14ac:dyDescent="0.45">
      <c r="A45" s="67">
        <f t="shared" si="2"/>
        <v>155</v>
      </c>
      <c r="B45" s="67">
        <v>39</v>
      </c>
      <c r="C45" s="66" t="s">
        <v>247</v>
      </c>
      <c r="D45" s="67">
        <v>39</v>
      </c>
      <c r="E45" s="16" t="s">
        <v>66</v>
      </c>
      <c r="F45" s="16" t="s">
        <v>67</v>
      </c>
      <c r="G45" s="45">
        <v>7488</v>
      </c>
      <c r="H45" s="50" t="s">
        <v>287</v>
      </c>
      <c r="I45" s="67" t="s">
        <v>269</v>
      </c>
      <c r="J45" s="67" t="s">
        <v>288</v>
      </c>
      <c r="K45" s="34">
        <v>1997</v>
      </c>
      <c r="L45" s="15" t="str">
        <f t="shared" ca="1" si="3"/>
        <v xml:space="preserve"> </v>
      </c>
      <c r="M45" s="11">
        <v>3</v>
      </c>
      <c r="N45" s="1"/>
      <c r="O45" s="66"/>
      <c r="P45" s="78">
        <v>10</v>
      </c>
      <c r="Q45" s="70">
        <v>117</v>
      </c>
      <c r="R45" s="66"/>
      <c r="S45" s="66"/>
      <c r="T45" s="55"/>
      <c r="U45" s="35"/>
      <c r="V45" s="24" t="s">
        <v>545</v>
      </c>
    </row>
    <row r="46" spans="1:22" x14ac:dyDescent="0.45">
      <c r="A46" s="67">
        <f t="shared" si="2"/>
        <v>154</v>
      </c>
      <c r="B46" s="67">
        <v>40</v>
      </c>
      <c r="C46" s="66" t="s">
        <v>247</v>
      </c>
      <c r="D46" s="67">
        <v>40</v>
      </c>
      <c r="E46" s="16" t="s">
        <v>39</v>
      </c>
      <c r="F46" s="16" t="s">
        <v>293</v>
      </c>
      <c r="G46" s="45">
        <v>6584</v>
      </c>
      <c r="H46" s="67" t="s">
        <v>294</v>
      </c>
      <c r="I46" s="67" t="s">
        <v>269</v>
      </c>
      <c r="J46" s="67" t="s">
        <v>295</v>
      </c>
      <c r="K46" s="34">
        <v>1993</v>
      </c>
      <c r="L46" s="15" t="str">
        <f t="shared" ca="1" si="3"/>
        <v xml:space="preserve"> </v>
      </c>
      <c r="M46" s="11">
        <v>3</v>
      </c>
      <c r="N46" s="66"/>
      <c r="O46" s="66"/>
      <c r="P46" s="78">
        <v>3</v>
      </c>
      <c r="Q46" s="70">
        <v>114</v>
      </c>
      <c r="R46" s="69"/>
      <c r="S46" s="66"/>
      <c r="T46" s="55"/>
      <c r="U46" s="35"/>
      <c r="V46" s="24" t="s">
        <v>545</v>
      </c>
    </row>
    <row r="47" spans="1:22" x14ac:dyDescent="0.45">
      <c r="A47" s="67">
        <f t="shared" si="2"/>
        <v>153</v>
      </c>
      <c r="B47" s="67">
        <v>41</v>
      </c>
      <c r="C47" s="66" t="s">
        <v>247</v>
      </c>
      <c r="D47" s="67">
        <v>41</v>
      </c>
      <c r="E47" s="16" t="s">
        <v>158</v>
      </c>
      <c r="F47" s="54" t="s">
        <v>159</v>
      </c>
      <c r="G47" s="45">
        <v>8026</v>
      </c>
      <c r="H47" s="50" t="s">
        <v>331</v>
      </c>
      <c r="I47" s="50" t="s">
        <v>266</v>
      </c>
      <c r="J47" s="50" t="s">
        <v>310</v>
      </c>
      <c r="K47" s="37">
        <v>2000</v>
      </c>
      <c r="L47" s="15" t="str">
        <f t="shared" ca="1" si="3"/>
        <v>Jr</v>
      </c>
      <c r="M47" s="11">
        <v>3</v>
      </c>
      <c r="N47" s="1"/>
      <c r="O47" s="66"/>
      <c r="P47" s="78">
        <v>18</v>
      </c>
      <c r="Q47" s="70">
        <v>113</v>
      </c>
      <c r="R47" s="67"/>
      <c r="S47" s="67"/>
      <c r="T47" s="55"/>
      <c r="U47" s="35" t="s">
        <v>488</v>
      </c>
      <c r="V47" s="24" t="s">
        <v>545</v>
      </c>
    </row>
    <row r="48" spans="1:22" x14ac:dyDescent="0.45">
      <c r="A48" s="67">
        <f t="shared" si="2"/>
        <v>152</v>
      </c>
      <c r="B48" s="67">
        <v>42</v>
      </c>
      <c r="C48" s="66" t="s">
        <v>247</v>
      </c>
      <c r="D48" s="67">
        <v>42</v>
      </c>
      <c r="E48" s="16" t="s">
        <v>56</v>
      </c>
      <c r="F48" s="16" t="s">
        <v>40</v>
      </c>
      <c r="G48" s="45">
        <v>7486</v>
      </c>
      <c r="H48" s="55" t="s">
        <v>308</v>
      </c>
      <c r="I48" s="14" t="s">
        <v>269</v>
      </c>
      <c r="J48" s="14" t="s">
        <v>288</v>
      </c>
      <c r="K48" s="34">
        <v>1998</v>
      </c>
      <c r="L48" s="15" t="str">
        <f t="shared" ca="1" si="3"/>
        <v xml:space="preserve"> </v>
      </c>
      <c r="M48" s="11">
        <v>3</v>
      </c>
      <c r="N48" s="1"/>
      <c r="O48" s="66"/>
      <c r="P48" s="78">
        <v>10</v>
      </c>
      <c r="Q48" s="70">
        <v>102</v>
      </c>
      <c r="R48" s="56"/>
      <c r="S48" s="1"/>
      <c r="T48" s="55"/>
      <c r="U48" s="35"/>
      <c r="V48" s="24" t="s">
        <v>545</v>
      </c>
    </row>
    <row r="49" spans="1:22" x14ac:dyDescent="0.45">
      <c r="A49" s="67">
        <f t="shared" si="0"/>
        <v>151</v>
      </c>
      <c r="B49" s="67">
        <v>43</v>
      </c>
      <c r="C49" s="66" t="s">
        <v>247</v>
      </c>
      <c r="D49" s="67">
        <v>43</v>
      </c>
      <c r="E49" s="16" t="s">
        <v>69</v>
      </c>
      <c r="F49" s="16" t="s">
        <v>70</v>
      </c>
      <c r="G49" s="45">
        <v>7254</v>
      </c>
      <c r="H49" s="55" t="s">
        <v>306</v>
      </c>
      <c r="I49" s="14" t="s">
        <v>272</v>
      </c>
      <c r="J49" s="14" t="s">
        <v>298</v>
      </c>
      <c r="K49" s="34">
        <v>1997</v>
      </c>
      <c r="L49" s="15" t="str">
        <f t="shared" ref="L49:L55" ca="1" si="4">IF(VALUE(K49)&gt;=(Junior+4),"Yngre",IF(VALUE(K49)&gt;=Junior,"Jr"," "))</f>
        <v xml:space="preserve"> </v>
      </c>
      <c r="M49" s="11">
        <v>3</v>
      </c>
      <c r="N49" s="1"/>
      <c r="O49" s="1"/>
      <c r="P49" s="77">
        <v>18</v>
      </c>
      <c r="Q49" s="56"/>
      <c r="R49" s="56"/>
      <c r="S49" s="1"/>
      <c r="T49" s="55"/>
      <c r="U49" s="35"/>
      <c r="V49" s="24" t="s">
        <v>545</v>
      </c>
    </row>
    <row r="50" spans="1:22" x14ac:dyDescent="0.45">
      <c r="A50" s="67">
        <f>200-ROW(B50)</f>
        <v>150</v>
      </c>
      <c r="B50" s="67">
        <v>44</v>
      </c>
      <c r="C50" s="66" t="s">
        <v>247</v>
      </c>
      <c r="D50" s="67">
        <v>44</v>
      </c>
      <c r="E50" s="67" t="s">
        <v>49</v>
      </c>
      <c r="F50" s="16" t="s">
        <v>50</v>
      </c>
      <c r="G50" s="45">
        <v>7487</v>
      </c>
      <c r="H50" s="67" t="s">
        <v>472</v>
      </c>
      <c r="I50" s="67" t="s">
        <v>269</v>
      </c>
      <c r="J50" s="67" t="s">
        <v>298</v>
      </c>
      <c r="K50" s="34">
        <v>1997</v>
      </c>
      <c r="L50" s="15" t="str">
        <f ca="1">IF(VALUE(K50)&gt;=(Junior+4),"Yngre",IF(VALUE(K50)&gt;=Junior,"Jr"," "))</f>
        <v xml:space="preserve"> </v>
      </c>
      <c r="M50" s="11">
        <v>4</v>
      </c>
      <c r="N50" s="1"/>
      <c r="O50" s="1"/>
      <c r="P50" s="56"/>
      <c r="Q50" s="78">
        <v>435</v>
      </c>
      <c r="R50" s="70">
        <v>640</v>
      </c>
      <c r="S50" s="66"/>
      <c r="T50" s="67"/>
      <c r="U50" s="35"/>
      <c r="V50" s="24"/>
    </row>
    <row r="51" spans="1:22" x14ac:dyDescent="0.45">
      <c r="A51" s="67">
        <f>200-ROW(B51)</f>
        <v>149</v>
      </c>
      <c r="B51" s="67">
        <v>45</v>
      </c>
      <c r="C51" s="66" t="s">
        <v>247</v>
      </c>
      <c r="D51" s="67">
        <v>45</v>
      </c>
      <c r="E51" s="17" t="s">
        <v>100</v>
      </c>
      <c r="F51" s="54" t="s">
        <v>37</v>
      </c>
      <c r="G51" s="45">
        <v>8034</v>
      </c>
      <c r="H51" s="50" t="s">
        <v>338</v>
      </c>
      <c r="I51" s="50" t="s">
        <v>269</v>
      </c>
      <c r="J51" s="50" t="s">
        <v>270</v>
      </c>
      <c r="K51" s="37">
        <v>1997</v>
      </c>
      <c r="L51" s="15" t="str">
        <f ca="1">IF(VALUE(K51)&gt;=(Junior+4),"Yngre",IF(VALUE(K51)&gt;=Junior,"Jr"," "))</f>
        <v xml:space="preserve"> </v>
      </c>
      <c r="M51" s="11">
        <v>4</v>
      </c>
      <c r="N51" s="1"/>
      <c r="O51" s="1"/>
      <c r="P51" s="1"/>
      <c r="Q51" s="67"/>
      <c r="R51" s="70">
        <v>420</v>
      </c>
      <c r="S51" s="66"/>
      <c r="T51" s="67"/>
      <c r="U51" s="35"/>
      <c r="V51" s="24"/>
    </row>
    <row r="52" spans="1:22" x14ac:dyDescent="0.45">
      <c r="A52" s="67">
        <f>200-ROW(B52)</f>
        <v>148</v>
      </c>
      <c r="B52" s="67">
        <v>46</v>
      </c>
      <c r="C52" s="66" t="s">
        <v>247</v>
      </c>
      <c r="D52" s="67">
        <v>46</v>
      </c>
      <c r="E52" s="67" t="s">
        <v>89</v>
      </c>
      <c r="F52" s="16" t="s">
        <v>37</v>
      </c>
      <c r="G52" s="45">
        <v>7194</v>
      </c>
      <c r="H52" s="50" t="s">
        <v>319</v>
      </c>
      <c r="I52" s="67" t="s">
        <v>314</v>
      </c>
      <c r="J52" s="67" t="s">
        <v>290</v>
      </c>
      <c r="K52" s="34">
        <v>1999</v>
      </c>
      <c r="L52" s="15" t="str">
        <f ca="1">IF(VALUE(K52)&gt;=(Junior+4),"Yngre",IF(VALUE(K52)&gt;=Junior,"Jr"," "))</f>
        <v>Jr</v>
      </c>
      <c r="M52" s="11">
        <v>4</v>
      </c>
      <c r="N52" s="1"/>
      <c r="O52" s="1"/>
      <c r="P52" s="1"/>
      <c r="Q52" s="78">
        <v>176</v>
      </c>
      <c r="R52" s="70">
        <v>322</v>
      </c>
      <c r="S52" s="67"/>
      <c r="T52" s="58"/>
      <c r="U52" s="35"/>
      <c r="V52" s="24"/>
    </row>
    <row r="53" spans="1:22" x14ac:dyDescent="0.45">
      <c r="A53" s="67">
        <f t="shared" ref="A53:A86" si="5">200-ROW(B53)</f>
        <v>147</v>
      </c>
      <c r="B53" s="67">
        <v>47</v>
      </c>
      <c r="C53" s="66" t="s">
        <v>98</v>
      </c>
      <c r="D53" s="67">
        <v>1</v>
      </c>
      <c r="E53" s="17" t="s">
        <v>99</v>
      </c>
      <c r="F53" s="54" t="s">
        <v>68</v>
      </c>
      <c r="G53" s="45">
        <v>8225</v>
      </c>
      <c r="H53" s="50" t="s">
        <v>343</v>
      </c>
      <c r="I53" s="50" t="s">
        <v>314</v>
      </c>
      <c r="J53" s="50" t="s">
        <v>290</v>
      </c>
      <c r="K53" s="37">
        <v>1999</v>
      </c>
      <c r="L53" s="15" t="str">
        <f t="shared" ca="1" si="4"/>
        <v>Jr</v>
      </c>
      <c r="M53" s="11">
        <v>5</v>
      </c>
      <c r="N53" s="1"/>
      <c r="O53" s="1"/>
      <c r="P53" s="1"/>
      <c r="Q53" s="70">
        <v>110</v>
      </c>
      <c r="R53" s="66"/>
      <c r="S53" s="28"/>
      <c r="T53" s="55"/>
      <c r="U53" s="35"/>
      <c r="V53" s="24" t="s">
        <v>574</v>
      </c>
    </row>
    <row r="54" spans="1:22" x14ac:dyDescent="0.45">
      <c r="A54" s="67">
        <f t="shared" si="5"/>
        <v>146</v>
      </c>
      <c r="B54" s="67">
        <v>48</v>
      </c>
      <c r="C54" s="66" t="s">
        <v>98</v>
      </c>
      <c r="D54" s="67">
        <v>2</v>
      </c>
      <c r="E54" s="67" t="s">
        <v>79</v>
      </c>
      <c r="F54" s="16" t="s">
        <v>80</v>
      </c>
      <c r="G54" s="45">
        <v>7871</v>
      </c>
      <c r="H54" s="50" t="s">
        <v>305</v>
      </c>
      <c r="I54" s="67" t="s">
        <v>266</v>
      </c>
      <c r="J54" s="67" t="s">
        <v>290</v>
      </c>
      <c r="K54" s="34">
        <v>2001</v>
      </c>
      <c r="L54" s="15" t="str">
        <f t="shared" ca="1" si="4"/>
        <v>Jr</v>
      </c>
      <c r="M54" s="11">
        <v>5</v>
      </c>
      <c r="N54" s="1"/>
      <c r="O54" s="1"/>
      <c r="P54" s="1"/>
      <c r="Q54" s="70">
        <v>107</v>
      </c>
      <c r="R54" s="56"/>
      <c r="S54" s="28"/>
      <c r="T54" s="67"/>
      <c r="U54" s="35"/>
      <c r="V54" s="24"/>
    </row>
    <row r="55" spans="1:22" x14ac:dyDescent="0.45">
      <c r="A55" s="67">
        <f t="shared" ref="A55" si="6">200-ROW(B55)</f>
        <v>145</v>
      </c>
      <c r="B55" s="67">
        <v>49</v>
      </c>
      <c r="C55" s="66" t="s">
        <v>98</v>
      </c>
      <c r="D55" s="67">
        <v>3</v>
      </c>
      <c r="E55" s="67" t="s">
        <v>87</v>
      </c>
      <c r="F55" s="16" t="s">
        <v>88</v>
      </c>
      <c r="G55" s="45">
        <v>7483</v>
      </c>
      <c r="H55" s="50" t="s">
        <v>328</v>
      </c>
      <c r="I55" s="67" t="s">
        <v>314</v>
      </c>
      <c r="J55" s="67" t="s">
        <v>298</v>
      </c>
      <c r="K55" s="34">
        <v>1999</v>
      </c>
      <c r="L55" s="15" t="str">
        <f t="shared" ca="1" si="4"/>
        <v>Jr</v>
      </c>
      <c r="M55" s="11">
        <v>5</v>
      </c>
      <c r="N55" s="1"/>
      <c r="O55" s="1"/>
      <c r="P55" s="1"/>
      <c r="Q55" s="70">
        <v>51</v>
      </c>
      <c r="R55" s="56"/>
      <c r="S55" s="28"/>
      <c r="T55" s="67"/>
      <c r="U55" s="35"/>
      <c r="V55" s="24"/>
    </row>
    <row r="56" spans="1:22" x14ac:dyDescent="0.45">
      <c r="A56" s="67">
        <f>200-ROW(B56)</f>
        <v>144</v>
      </c>
      <c r="B56" s="67">
        <v>50</v>
      </c>
      <c r="C56" s="66" t="s">
        <v>98</v>
      </c>
      <c r="D56" s="67">
        <v>4</v>
      </c>
      <c r="E56" s="21" t="s">
        <v>189</v>
      </c>
      <c r="F56" s="54" t="s">
        <v>190</v>
      </c>
      <c r="G56" s="45" t="s">
        <v>383</v>
      </c>
      <c r="H56" s="50" t="s">
        <v>367</v>
      </c>
      <c r="I56" s="50" t="s">
        <v>266</v>
      </c>
      <c r="J56" s="50" t="s">
        <v>324</v>
      </c>
      <c r="K56" s="37">
        <v>2000</v>
      </c>
      <c r="L56" s="15" t="str">
        <f ca="1">IF(VALUE(K56)&gt;=(Junior+4),"Yngre",IF(VALUE(K56)&gt;=Junior,"Jr"," "))</f>
        <v>Jr</v>
      </c>
      <c r="M56" s="11">
        <v>5</v>
      </c>
      <c r="N56" s="1"/>
      <c r="O56" s="1"/>
      <c r="P56" s="66"/>
      <c r="Q56" s="78">
        <v>81</v>
      </c>
      <c r="R56" s="70">
        <v>497</v>
      </c>
      <c r="S56" s="28"/>
      <c r="T56" s="68"/>
      <c r="U56" s="35"/>
      <c r="V56" s="24"/>
    </row>
    <row r="57" spans="1:22" x14ac:dyDescent="0.45">
      <c r="A57" s="67">
        <f>200-ROW(B57)</f>
        <v>143</v>
      </c>
      <c r="B57" s="67">
        <v>51</v>
      </c>
      <c r="C57" s="66" t="s">
        <v>98</v>
      </c>
      <c r="D57" s="67">
        <v>5</v>
      </c>
      <c r="E57" s="16" t="s">
        <v>94</v>
      </c>
      <c r="F57" s="16" t="s">
        <v>95</v>
      </c>
      <c r="G57" s="45">
        <v>7189</v>
      </c>
      <c r="H57" s="50" t="s">
        <v>309</v>
      </c>
      <c r="I57" s="67" t="s">
        <v>266</v>
      </c>
      <c r="J57" s="67" t="s">
        <v>290</v>
      </c>
      <c r="K57" s="34">
        <v>2000</v>
      </c>
      <c r="L57" s="15" t="str">
        <f ca="1">IF(VALUE(K57)&gt;=(Junior+4),"Yngre",IF(VALUE(K57)&gt;=Junior,"Jr"," "))</f>
        <v>Jr</v>
      </c>
      <c r="M57" s="11">
        <v>5</v>
      </c>
      <c r="N57" s="1"/>
      <c r="O57" s="1"/>
      <c r="P57" s="66"/>
      <c r="Q57" s="67"/>
      <c r="R57" s="70">
        <v>474</v>
      </c>
      <c r="S57" s="28"/>
      <c r="T57" s="26"/>
      <c r="U57" s="35"/>
      <c r="V57" s="24"/>
    </row>
    <row r="58" spans="1:22" x14ac:dyDescent="0.45">
      <c r="A58" s="67">
        <f>200-ROW(B58)</f>
        <v>142</v>
      </c>
      <c r="B58" s="67">
        <v>52</v>
      </c>
      <c r="C58" s="66" t="s">
        <v>98</v>
      </c>
      <c r="D58" s="67">
        <v>6</v>
      </c>
      <c r="E58" s="67" t="s">
        <v>41</v>
      </c>
      <c r="F58" s="16" t="s">
        <v>253</v>
      </c>
      <c r="G58" s="45">
        <v>7255</v>
      </c>
      <c r="H58" s="67" t="s">
        <v>299</v>
      </c>
      <c r="I58" s="67" t="s">
        <v>272</v>
      </c>
      <c r="J58" s="67" t="s">
        <v>267</v>
      </c>
      <c r="K58" s="87">
        <v>1995</v>
      </c>
      <c r="L58" s="15" t="str">
        <f ca="1">IF(VALUE(K58)&gt;=(Junior+4),"Yngre",IF(VALUE(K58)&gt;=Junior,"Jr"," "))</f>
        <v xml:space="preserve"> </v>
      </c>
      <c r="M58" s="11">
        <v>5</v>
      </c>
      <c r="N58" s="1"/>
      <c r="O58" s="1"/>
      <c r="P58" s="56"/>
      <c r="Q58" s="78">
        <v>383</v>
      </c>
      <c r="R58" s="70">
        <v>387</v>
      </c>
      <c r="S58" s="66"/>
      <c r="T58" s="67"/>
      <c r="U58" s="35"/>
      <c r="V58" s="24" t="s">
        <v>398</v>
      </c>
    </row>
    <row r="59" spans="1:22" x14ac:dyDescent="0.45">
      <c r="A59" s="67">
        <f>200-ROW(B59)</f>
        <v>141</v>
      </c>
      <c r="B59" s="67">
        <v>53</v>
      </c>
      <c r="C59" s="66" t="s">
        <v>98</v>
      </c>
      <c r="D59" s="67">
        <v>7</v>
      </c>
      <c r="E59" s="17" t="s">
        <v>104</v>
      </c>
      <c r="F59" s="54" t="s">
        <v>132</v>
      </c>
      <c r="G59" s="45" t="s">
        <v>383</v>
      </c>
      <c r="H59" s="50" t="s">
        <v>318</v>
      </c>
      <c r="I59" s="50" t="s">
        <v>261</v>
      </c>
      <c r="J59" s="50" t="s">
        <v>263</v>
      </c>
      <c r="K59" s="37">
        <v>2000</v>
      </c>
      <c r="L59" s="15" t="str">
        <f ca="1">IF(VALUE(K59)&gt;=(Junior+4),"Yngre",IF(VALUE(K59)&gt;=Junior,"Jr"," "))</f>
        <v>Jr</v>
      </c>
      <c r="M59" s="11">
        <v>5</v>
      </c>
      <c r="N59" s="1"/>
      <c r="O59" s="66"/>
      <c r="P59" s="66"/>
      <c r="Q59" s="78">
        <v>65</v>
      </c>
      <c r="R59" s="70">
        <v>353</v>
      </c>
      <c r="S59" s="1"/>
      <c r="T59" s="69"/>
      <c r="U59" s="35"/>
      <c r="V59" s="24"/>
    </row>
    <row r="60" spans="1:22" x14ac:dyDescent="0.45">
      <c r="A60" s="67">
        <f>200-ROW(B60)</f>
        <v>140</v>
      </c>
      <c r="B60" s="67">
        <v>54</v>
      </c>
      <c r="C60" s="66" t="s">
        <v>98</v>
      </c>
      <c r="D60" s="67">
        <v>8</v>
      </c>
      <c r="E60" s="65" t="s">
        <v>179</v>
      </c>
      <c r="F60" s="54" t="s">
        <v>180</v>
      </c>
      <c r="G60" s="45">
        <v>7119</v>
      </c>
      <c r="H60" s="50" t="s">
        <v>323</v>
      </c>
      <c r="I60" s="13" t="s">
        <v>266</v>
      </c>
      <c r="J60" s="13" t="s">
        <v>324</v>
      </c>
      <c r="K60" s="37">
        <v>1996</v>
      </c>
      <c r="L60" s="15" t="str">
        <f ca="1">IF(VALUE(K60)&gt;=(Junior+4),"Yngre",IF(VALUE(K60)&gt;=Junior,"Jr"," "))</f>
        <v xml:space="preserve"> </v>
      </c>
      <c r="M60" s="11">
        <v>5</v>
      </c>
      <c r="N60" s="1"/>
      <c r="O60" s="1"/>
      <c r="P60" s="1"/>
      <c r="Q60" s="67"/>
      <c r="R60" s="70">
        <v>323</v>
      </c>
      <c r="S60" s="66"/>
      <c r="T60" s="69"/>
      <c r="U60" s="35"/>
      <c r="V60" s="24"/>
    </row>
    <row r="61" spans="1:22" x14ac:dyDescent="0.45">
      <c r="A61" s="67">
        <f>200-ROW(B61)</f>
        <v>139</v>
      </c>
      <c r="B61" s="67">
        <v>55</v>
      </c>
      <c r="C61" s="66" t="s">
        <v>98</v>
      </c>
      <c r="D61" s="67">
        <v>9</v>
      </c>
      <c r="E61" s="17" t="s">
        <v>137</v>
      </c>
      <c r="F61" s="54" t="s">
        <v>138</v>
      </c>
      <c r="G61" s="45" t="s">
        <v>383</v>
      </c>
      <c r="H61" s="50" t="s">
        <v>348</v>
      </c>
      <c r="I61" s="50" t="s">
        <v>314</v>
      </c>
      <c r="J61" s="50" t="s">
        <v>290</v>
      </c>
      <c r="K61" s="37">
        <v>2000</v>
      </c>
      <c r="L61" s="15" t="str">
        <f ca="1">IF(VALUE(K61)&gt;=(Junior+4),"Yngre",IF(VALUE(K61)&gt;=Junior,"Jr"," "))</f>
        <v>Jr</v>
      </c>
      <c r="M61" s="11">
        <v>5</v>
      </c>
      <c r="N61" s="1"/>
      <c r="O61" s="1"/>
      <c r="P61" s="1"/>
      <c r="Q61" s="66"/>
      <c r="R61" s="70">
        <v>312</v>
      </c>
      <c r="S61" s="66"/>
      <c r="T61" s="68"/>
      <c r="U61" s="35"/>
      <c r="V61" s="24"/>
    </row>
    <row r="62" spans="1:22" s="57" customFormat="1" ht="15" customHeight="1" x14ac:dyDescent="0.45">
      <c r="A62" s="67">
        <f>200-ROW(B62)</f>
        <v>138</v>
      </c>
      <c r="B62" s="67">
        <v>56</v>
      </c>
      <c r="C62" s="66" t="s">
        <v>98</v>
      </c>
      <c r="D62" s="67">
        <v>10</v>
      </c>
      <c r="E62" s="17" t="s">
        <v>103</v>
      </c>
      <c r="F62" s="54" t="s">
        <v>371</v>
      </c>
      <c r="G62" s="45">
        <v>7775</v>
      </c>
      <c r="H62" s="50" t="s">
        <v>316</v>
      </c>
      <c r="I62" s="50" t="s">
        <v>266</v>
      </c>
      <c r="J62" s="50" t="s">
        <v>317</v>
      </c>
      <c r="K62" s="37">
        <v>1999</v>
      </c>
      <c r="L62" s="15" t="str">
        <f ca="1">IF(VALUE(K62)&gt;=(Junior+4),"Yngre",IF(VALUE(K62)&gt;=Junior,"Jr"," "))</f>
        <v>Jr</v>
      </c>
      <c r="M62" s="11">
        <v>5</v>
      </c>
      <c r="N62" s="66"/>
      <c r="O62" s="66"/>
      <c r="P62" s="66"/>
      <c r="Q62" s="78">
        <v>90</v>
      </c>
      <c r="R62" s="70">
        <v>298</v>
      </c>
      <c r="S62" s="66"/>
      <c r="T62" s="68"/>
      <c r="U62" s="35"/>
      <c r="V62" s="24"/>
    </row>
    <row r="63" spans="1:22" x14ac:dyDescent="0.45">
      <c r="A63" s="67">
        <f>200-ROW(B63)</f>
        <v>137</v>
      </c>
      <c r="B63" s="67">
        <v>57</v>
      </c>
      <c r="C63" s="66" t="s">
        <v>98</v>
      </c>
      <c r="D63" s="67">
        <v>11</v>
      </c>
      <c r="E63" s="75" t="s">
        <v>59</v>
      </c>
      <c r="F63" s="86" t="s">
        <v>60</v>
      </c>
      <c r="G63" s="45">
        <v>7081</v>
      </c>
      <c r="H63" s="67" t="s">
        <v>309</v>
      </c>
      <c r="I63" s="75" t="s">
        <v>272</v>
      </c>
      <c r="J63" s="75" t="s">
        <v>290</v>
      </c>
      <c r="K63" s="88">
        <v>1994</v>
      </c>
      <c r="L63" s="15" t="str">
        <f ca="1">IF(VALUE(K63)&gt;=(Junior+4),"Yngre",IF(VALUE(K63)&gt;=Junior,"Jr"," "))</f>
        <v xml:space="preserve"> </v>
      </c>
      <c r="M63" s="11">
        <v>5</v>
      </c>
      <c r="N63" s="1"/>
      <c r="O63" s="1"/>
      <c r="P63" s="56"/>
      <c r="Q63" s="78">
        <v>80</v>
      </c>
      <c r="R63" s="70">
        <v>269</v>
      </c>
      <c r="S63" s="66"/>
      <c r="T63" s="67"/>
      <c r="U63" s="35"/>
      <c r="V63" s="24"/>
    </row>
    <row r="64" spans="1:22" x14ac:dyDescent="0.45">
      <c r="A64" s="67">
        <f>200-ROW(B64)</f>
        <v>136</v>
      </c>
      <c r="B64" s="67">
        <v>58</v>
      </c>
      <c r="C64" s="66" t="s">
        <v>98</v>
      </c>
      <c r="D64" s="67">
        <v>12</v>
      </c>
      <c r="E64" s="17" t="s">
        <v>128</v>
      </c>
      <c r="F64" s="54" t="s">
        <v>129</v>
      </c>
      <c r="G64" s="45">
        <v>8224</v>
      </c>
      <c r="H64" s="50" t="s">
        <v>289</v>
      </c>
      <c r="I64" s="50" t="s">
        <v>314</v>
      </c>
      <c r="J64" s="50" t="s">
        <v>290</v>
      </c>
      <c r="K64" s="37">
        <v>1999</v>
      </c>
      <c r="L64" s="15" t="str">
        <f ca="1">IF(VALUE(K64)&gt;=(Junior+4),"Yngre",IF(VALUE(K64)&gt;=Junior,"Jr"," "))</f>
        <v>Jr</v>
      </c>
      <c r="M64" s="11">
        <v>5</v>
      </c>
      <c r="N64" s="1"/>
      <c r="O64" s="1"/>
      <c r="P64" s="66"/>
      <c r="Q64" s="67"/>
      <c r="R64" s="70">
        <v>245</v>
      </c>
      <c r="S64" s="66"/>
      <c r="T64" s="69"/>
      <c r="U64" s="68"/>
      <c r="V64" s="24"/>
    </row>
    <row r="65" spans="1:22" x14ac:dyDescent="0.45">
      <c r="A65" s="67">
        <f>200-ROW(B65)</f>
        <v>135</v>
      </c>
      <c r="B65" s="67">
        <v>59</v>
      </c>
      <c r="C65" s="66" t="s">
        <v>98</v>
      </c>
      <c r="D65" s="67">
        <v>13</v>
      </c>
      <c r="E65" s="18" t="s">
        <v>149</v>
      </c>
      <c r="F65" s="54" t="s">
        <v>150</v>
      </c>
      <c r="G65" s="45">
        <v>8243</v>
      </c>
      <c r="H65" s="50" t="s">
        <v>331</v>
      </c>
      <c r="I65" s="50" t="s">
        <v>269</v>
      </c>
      <c r="J65" s="50" t="s">
        <v>310</v>
      </c>
      <c r="K65" s="37">
        <v>1996</v>
      </c>
      <c r="L65" s="15" t="str">
        <f ca="1">IF(VALUE(K65)&gt;=(Junior+4),"Yngre",IF(VALUE(K65)&gt;=Junior,"Jr"," "))</f>
        <v xml:space="preserve"> </v>
      </c>
      <c r="M65" s="11">
        <v>5</v>
      </c>
      <c r="N65" s="1"/>
      <c r="O65" s="66"/>
      <c r="P65" s="1"/>
      <c r="Q65" s="78">
        <v>27</v>
      </c>
      <c r="R65" s="62">
        <v>224</v>
      </c>
      <c r="S65" s="28"/>
      <c r="T65" s="67"/>
      <c r="U65" s="35"/>
      <c r="V65" s="24"/>
    </row>
    <row r="66" spans="1:22" x14ac:dyDescent="0.45">
      <c r="A66" s="67">
        <f>200-ROW(B66)</f>
        <v>134</v>
      </c>
      <c r="B66" s="67">
        <v>60</v>
      </c>
      <c r="C66" s="66" t="s">
        <v>98</v>
      </c>
      <c r="D66" s="67">
        <v>14</v>
      </c>
      <c r="E66" s="17" t="s">
        <v>146</v>
      </c>
      <c r="F66" s="54" t="s">
        <v>147</v>
      </c>
      <c r="G66" s="45" t="s">
        <v>383</v>
      </c>
      <c r="H66" s="50" t="s">
        <v>326</v>
      </c>
      <c r="I66" s="50" t="s">
        <v>314</v>
      </c>
      <c r="J66" s="50" t="s">
        <v>267</v>
      </c>
      <c r="K66" s="37">
        <v>2000</v>
      </c>
      <c r="L66" s="15" t="str">
        <f ca="1">IF(VALUE(K66)&gt;=(Junior+4),"Yngre",IF(VALUE(K66)&gt;=Junior,"Jr"," "))</f>
        <v>Jr</v>
      </c>
      <c r="M66" s="11">
        <v>5</v>
      </c>
      <c r="N66" s="1"/>
      <c r="O66" s="1"/>
      <c r="P66" s="66"/>
      <c r="Q66" s="66"/>
      <c r="R66" s="70">
        <v>202</v>
      </c>
      <c r="S66" s="66"/>
      <c r="T66" s="67"/>
      <c r="U66" s="35"/>
      <c r="V66" s="24"/>
    </row>
    <row r="67" spans="1:22" x14ac:dyDescent="0.45">
      <c r="A67" s="67">
        <f>200-ROW(B67)</f>
        <v>133</v>
      </c>
      <c r="B67" s="67">
        <v>61</v>
      </c>
      <c r="C67" s="66" t="s">
        <v>98</v>
      </c>
      <c r="D67" s="67">
        <v>15</v>
      </c>
      <c r="E67" s="17" t="s">
        <v>155</v>
      </c>
      <c r="F67" s="54" t="s">
        <v>156</v>
      </c>
      <c r="G67" s="45">
        <v>8244</v>
      </c>
      <c r="H67" s="50" t="s">
        <v>330</v>
      </c>
      <c r="I67" s="50" t="s">
        <v>269</v>
      </c>
      <c r="J67" s="50" t="s">
        <v>270</v>
      </c>
      <c r="K67" s="37">
        <v>1996</v>
      </c>
      <c r="L67" s="15" t="str">
        <f ca="1">IF(VALUE(K67)&gt;=(Junior+4),"Yngre",IF(VALUE(K67)&gt;=Junior,"Jr"," "))</f>
        <v xml:space="preserve"> </v>
      </c>
      <c r="M67" s="11">
        <v>5</v>
      </c>
      <c r="N67" s="1"/>
      <c r="O67" s="1"/>
      <c r="P67" s="1"/>
      <c r="Q67" s="78">
        <v>1</v>
      </c>
      <c r="R67" s="62">
        <v>187</v>
      </c>
      <c r="S67" s="28"/>
      <c r="T67" s="67"/>
      <c r="U67" s="35"/>
      <c r="V67" s="24"/>
    </row>
    <row r="68" spans="1:22" x14ac:dyDescent="0.45">
      <c r="A68" s="67">
        <f>200-ROW(B68)</f>
        <v>132</v>
      </c>
      <c r="B68" s="67">
        <v>62</v>
      </c>
      <c r="C68" s="66" t="s">
        <v>98</v>
      </c>
      <c r="D68" s="67">
        <v>16</v>
      </c>
      <c r="E68" s="17" t="s">
        <v>186</v>
      </c>
      <c r="F68" s="54" t="s">
        <v>362</v>
      </c>
      <c r="G68" s="45">
        <v>7776</v>
      </c>
      <c r="H68" s="50" t="s">
        <v>352</v>
      </c>
      <c r="I68" s="50" t="s">
        <v>266</v>
      </c>
      <c r="J68" s="50" t="s">
        <v>267</v>
      </c>
      <c r="K68" s="37">
        <v>2000</v>
      </c>
      <c r="L68" s="15" t="str">
        <f ca="1">IF(VALUE(K68)&gt;=(Junior+4),"Yngre",IF(VALUE(K68)&gt;=Junior,"Jr"," "))</f>
        <v>Jr</v>
      </c>
      <c r="M68" s="11">
        <v>5</v>
      </c>
      <c r="N68" s="1"/>
      <c r="O68" s="1"/>
      <c r="P68" s="1"/>
      <c r="Q68" s="66"/>
      <c r="R68" s="62">
        <v>171</v>
      </c>
      <c r="S68" s="66"/>
      <c r="T68" s="68"/>
      <c r="U68" s="35"/>
      <c r="V68" s="24"/>
    </row>
    <row r="69" spans="1:22" x14ac:dyDescent="0.45">
      <c r="A69" s="67">
        <f>200-ROW(B69)</f>
        <v>131</v>
      </c>
      <c r="B69" s="67">
        <v>63</v>
      </c>
      <c r="C69" s="66" t="s">
        <v>98</v>
      </c>
      <c r="D69" s="67">
        <v>17</v>
      </c>
      <c r="E69" s="17" t="s">
        <v>185</v>
      </c>
      <c r="F69" s="54" t="s">
        <v>361</v>
      </c>
      <c r="G69" s="45">
        <v>8241</v>
      </c>
      <c r="H69" s="50" t="s">
        <v>338</v>
      </c>
      <c r="I69" s="50" t="s">
        <v>269</v>
      </c>
      <c r="J69" s="50" t="s">
        <v>270</v>
      </c>
      <c r="K69" s="37">
        <v>1999</v>
      </c>
      <c r="L69" s="15" t="str">
        <f ca="1">IF(VALUE(K69)&gt;=(Junior+4),"Yngre",IF(VALUE(K69)&gt;=Junior,"Jr"," "))</f>
        <v>Jr</v>
      </c>
      <c r="M69" s="11">
        <v>5</v>
      </c>
      <c r="N69" s="1"/>
      <c r="O69" s="1"/>
      <c r="P69" s="1"/>
      <c r="Q69" s="67"/>
      <c r="R69" s="70">
        <v>167</v>
      </c>
      <c r="S69" s="68"/>
      <c r="T69" s="68"/>
      <c r="U69" s="35"/>
      <c r="V69" s="24"/>
    </row>
    <row r="70" spans="1:22" x14ac:dyDescent="0.45">
      <c r="A70" s="67">
        <f>200-ROW(B70)</f>
        <v>130</v>
      </c>
      <c r="B70" s="67">
        <v>64</v>
      </c>
      <c r="C70" s="66" t="s">
        <v>98</v>
      </c>
      <c r="D70" s="67">
        <v>18</v>
      </c>
      <c r="E70" s="17" t="s">
        <v>109</v>
      </c>
      <c r="F70" s="54" t="s">
        <v>110</v>
      </c>
      <c r="G70" s="45">
        <v>8033</v>
      </c>
      <c r="H70" s="50" t="s">
        <v>342</v>
      </c>
      <c r="I70" s="50" t="s">
        <v>269</v>
      </c>
      <c r="J70" s="50" t="s">
        <v>312</v>
      </c>
      <c r="K70" s="37">
        <v>1996</v>
      </c>
      <c r="L70" s="15" t="str">
        <f ca="1">IF(VALUE(K70)&gt;=(Junior+4),"Yngre",IF(VALUE(K70)&gt;=Junior,"Jr"," "))</f>
        <v xml:space="preserve"> </v>
      </c>
      <c r="M70" s="11">
        <v>5</v>
      </c>
      <c r="N70" s="1"/>
      <c r="O70" s="1"/>
      <c r="P70" s="1"/>
      <c r="Q70" s="67"/>
      <c r="R70" s="70">
        <v>152</v>
      </c>
      <c r="S70" s="66"/>
      <c r="T70" s="67"/>
      <c r="U70" s="68"/>
      <c r="V70" s="24"/>
    </row>
    <row r="71" spans="1:22" x14ac:dyDescent="0.45">
      <c r="A71" s="67">
        <f>200-ROW(B71)</f>
        <v>129</v>
      </c>
      <c r="B71" s="67">
        <v>65</v>
      </c>
      <c r="C71" s="66" t="s">
        <v>98</v>
      </c>
      <c r="D71" s="67">
        <v>19</v>
      </c>
      <c r="E71" s="50" t="s">
        <v>187</v>
      </c>
      <c r="F71" s="54" t="s">
        <v>188</v>
      </c>
      <c r="G71" s="45">
        <v>100476</v>
      </c>
      <c r="H71" s="50" t="s">
        <v>287</v>
      </c>
      <c r="I71" s="50" t="s">
        <v>327</v>
      </c>
      <c r="J71" s="50" t="s">
        <v>288</v>
      </c>
      <c r="K71" s="37">
        <v>2000</v>
      </c>
      <c r="L71" s="15" t="str">
        <f ca="1">IF(VALUE(K71)&gt;=(Junior+4),"Yngre",IF(VALUE(K71)&gt;=Junior,"Jr"," "))</f>
        <v>Jr</v>
      </c>
      <c r="M71" s="11">
        <v>5</v>
      </c>
      <c r="N71" s="1"/>
      <c r="O71" s="66"/>
      <c r="P71" s="66"/>
      <c r="Q71" s="66"/>
      <c r="R71" s="70">
        <v>140</v>
      </c>
      <c r="S71" s="67"/>
      <c r="T71" s="69"/>
      <c r="U71" s="35" t="s">
        <v>489</v>
      </c>
      <c r="V71" s="24" t="s">
        <v>498</v>
      </c>
    </row>
    <row r="72" spans="1:22" x14ac:dyDescent="0.45">
      <c r="A72" s="67">
        <f>200-ROW(B72)</f>
        <v>128</v>
      </c>
      <c r="B72" s="67">
        <v>66</v>
      </c>
      <c r="C72" s="66" t="s">
        <v>98</v>
      </c>
      <c r="D72" s="67">
        <v>20</v>
      </c>
      <c r="E72" s="50" t="s">
        <v>143</v>
      </c>
      <c r="F72" s="54" t="s">
        <v>144</v>
      </c>
      <c r="G72" s="45" t="s">
        <v>383</v>
      </c>
      <c r="H72" s="50" t="s">
        <v>340</v>
      </c>
      <c r="I72" s="50" t="s">
        <v>261</v>
      </c>
      <c r="J72" s="50" t="s">
        <v>263</v>
      </c>
      <c r="K72" s="37">
        <v>1999</v>
      </c>
      <c r="L72" s="15" t="str">
        <f ca="1">IF(VALUE(K72)&gt;=(Junior+4),"Yngre",IF(VALUE(K72)&gt;=Junior,"Jr"," "))</f>
        <v>Jr</v>
      </c>
      <c r="M72" s="11">
        <v>5</v>
      </c>
      <c r="N72" s="1"/>
      <c r="O72" s="66"/>
      <c r="P72" s="1"/>
      <c r="Q72" s="66"/>
      <c r="R72" s="70">
        <v>127</v>
      </c>
      <c r="S72" s="1"/>
      <c r="T72" s="69"/>
      <c r="U72" s="35"/>
      <c r="V72" s="24"/>
    </row>
    <row r="73" spans="1:22" x14ac:dyDescent="0.45">
      <c r="A73" s="67">
        <f>200-ROW(B73)</f>
        <v>127</v>
      </c>
      <c r="B73" s="67">
        <v>67</v>
      </c>
      <c r="C73" s="66" t="s">
        <v>98</v>
      </c>
      <c r="D73" s="67">
        <v>21</v>
      </c>
      <c r="E73" s="17" t="s">
        <v>163</v>
      </c>
      <c r="F73" s="54" t="s">
        <v>31</v>
      </c>
      <c r="G73" s="45">
        <v>8242</v>
      </c>
      <c r="H73" s="50" t="s">
        <v>287</v>
      </c>
      <c r="I73" s="50" t="s">
        <v>269</v>
      </c>
      <c r="J73" s="50" t="s">
        <v>288</v>
      </c>
      <c r="K73" s="37">
        <v>1998</v>
      </c>
      <c r="L73" s="15" t="str">
        <f ca="1">IF(VALUE(K73)&gt;=(Junior+4),"Yngre",IF(VALUE(K73)&gt;=Junior,"Jr"," "))</f>
        <v xml:space="preserve"> </v>
      </c>
      <c r="M73" s="11">
        <v>5</v>
      </c>
      <c r="N73" s="1"/>
      <c r="O73" s="66"/>
      <c r="P73" s="1"/>
      <c r="Q73" s="67"/>
      <c r="R73" s="70">
        <v>120</v>
      </c>
      <c r="S73" s="66"/>
      <c r="T73" s="69"/>
      <c r="U73" s="35"/>
      <c r="V73" s="24"/>
    </row>
    <row r="74" spans="1:22" x14ac:dyDescent="0.45">
      <c r="A74" s="67">
        <f>200-ROW(B74)</f>
        <v>126</v>
      </c>
      <c r="B74" s="67">
        <v>68</v>
      </c>
      <c r="C74" s="66" t="s">
        <v>98</v>
      </c>
      <c r="D74" s="67">
        <v>22</v>
      </c>
      <c r="E74" s="22" t="s">
        <v>38</v>
      </c>
      <c r="F74" s="16" t="s">
        <v>303</v>
      </c>
      <c r="G74" s="45">
        <v>6531</v>
      </c>
      <c r="H74" s="67" t="s">
        <v>337</v>
      </c>
      <c r="I74" s="67" t="s">
        <v>266</v>
      </c>
      <c r="J74" s="67" t="s">
        <v>286</v>
      </c>
      <c r="K74" s="34">
        <v>1997</v>
      </c>
      <c r="L74" s="15" t="str">
        <f ca="1">IF(VALUE(K74)&gt;=(Junior+4),"Yngre",IF(VALUE(K74)&gt;=Junior,"Jr"," "))</f>
        <v xml:space="preserve"> </v>
      </c>
      <c r="M74" s="11">
        <v>5</v>
      </c>
      <c r="N74" s="1"/>
      <c r="O74" s="56"/>
      <c r="P74" s="1"/>
      <c r="Q74" s="66"/>
      <c r="R74" s="70">
        <v>80</v>
      </c>
      <c r="S74" s="66"/>
      <c r="T74" s="16"/>
      <c r="U74" s="68" t="s">
        <v>489</v>
      </c>
      <c r="V74" s="24" t="s">
        <v>553</v>
      </c>
    </row>
    <row r="75" spans="1:22" x14ac:dyDescent="0.45">
      <c r="A75" s="67">
        <f>200-ROW(B75)</f>
        <v>125</v>
      </c>
      <c r="B75" s="67">
        <v>69</v>
      </c>
      <c r="C75" s="66" t="s">
        <v>98</v>
      </c>
      <c r="D75" s="67">
        <v>23</v>
      </c>
      <c r="E75" s="17" t="s">
        <v>221</v>
      </c>
      <c r="F75" s="54" t="s">
        <v>397</v>
      </c>
      <c r="G75" s="45">
        <v>8027</v>
      </c>
      <c r="H75" s="50" t="s">
        <v>346</v>
      </c>
      <c r="I75" s="50" t="s">
        <v>314</v>
      </c>
      <c r="J75" s="50" t="s">
        <v>267</v>
      </c>
      <c r="K75" s="37">
        <v>2001</v>
      </c>
      <c r="L75" s="15" t="str">
        <f ca="1">IF(VALUE(K75)&gt;=(Junior+4),"Yngre",IF(VALUE(K75)&gt;=Junior,"Jr"," "))</f>
        <v>Jr</v>
      </c>
      <c r="M75" s="11">
        <v>5</v>
      </c>
      <c r="N75" s="1"/>
      <c r="O75" s="1"/>
      <c r="P75" s="1"/>
      <c r="Q75" s="1"/>
      <c r="R75" s="70">
        <v>69</v>
      </c>
      <c r="S75" s="66"/>
      <c r="T75" s="67"/>
      <c r="U75" s="35"/>
      <c r="V75" s="24"/>
    </row>
    <row r="76" spans="1:22" x14ac:dyDescent="0.45">
      <c r="A76" s="67">
        <f>200-ROW(B76)</f>
        <v>124</v>
      </c>
      <c r="B76" s="67">
        <v>70</v>
      </c>
      <c r="C76" s="66" t="s">
        <v>98</v>
      </c>
      <c r="D76" s="67">
        <v>24</v>
      </c>
      <c r="E76" s="17" t="s">
        <v>161</v>
      </c>
      <c r="F76" s="54" t="s">
        <v>162</v>
      </c>
      <c r="G76" s="45">
        <v>8030</v>
      </c>
      <c r="H76" s="50" t="s">
        <v>352</v>
      </c>
      <c r="I76" s="50" t="s">
        <v>266</v>
      </c>
      <c r="J76" s="50" t="s">
        <v>267</v>
      </c>
      <c r="K76" s="36">
        <v>2000</v>
      </c>
      <c r="L76" s="15" t="str">
        <f ca="1">IF(VALUE(K76)&gt;=(Junior+4),"Yngre",IF(VALUE(K76)&gt;=Junior,"Jr"," "))</f>
        <v>Jr</v>
      </c>
      <c r="M76" s="11">
        <v>5</v>
      </c>
      <c r="N76" s="1"/>
      <c r="O76" s="1"/>
      <c r="P76" s="1"/>
      <c r="Q76" s="1"/>
      <c r="R76" s="70">
        <v>52</v>
      </c>
      <c r="S76" s="68"/>
      <c r="T76" s="68"/>
      <c r="U76" s="68"/>
      <c r="V76" s="24"/>
    </row>
    <row r="77" spans="1:22" x14ac:dyDescent="0.45">
      <c r="A77" s="67">
        <f>200-ROW(B77)</f>
        <v>123</v>
      </c>
      <c r="B77" s="67">
        <v>71</v>
      </c>
      <c r="C77" s="66" t="s">
        <v>98</v>
      </c>
      <c r="D77" s="67">
        <v>25</v>
      </c>
      <c r="E77" s="16" t="s">
        <v>177</v>
      </c>
      <c r="F77" s="54" t="s">
        <v>178</v>
      </c>
      <c r="G77" s="45">
        <v>100529</v>
      </c>
      <c r="H77" s="50" t="s">
        <v>292</v>
      </c>
      <c r="I77" s="50" t="s">
        <v>327</v>
      </c>
      <c r="J77" s="50" t="s">
        <v>288</v>
      </c>
      <c r="K77" s="37">
        <v>1993</v>
      </c>
      <c r="L77" s="15" t="str">
        <f ca="1">IF(VALUE(K77)&gt;=(Junior+4),"Yngre",IF(VALUE(K77)&gt;=Junior,"Jr"," "))</f>
        <v xml:space="preserve"> </v>
      </c>
      <c r="M77" s="11">
        <v>5</v>
      </c>
      <c r="N77" s="1"/>
      <c r="O77" s="1"/>
      <c r="P77" s="1"/>
      <c r="Q77" s="66"/>
      <c r="R77" s="70">
        <v>50</v>
      </c>
      <c r="S77" s="67"/>
      <c r="T77" s="69"/>
      <c r="U77" s="35" t="s">
        <v>489</v>
      </c>
      <c r="V77" s="24" t="s">
        <v>498</v>
      </c>
    </row>
    <row r="78" spans="1:22" x14ac:dyDescent="0.45">
      <c r="A78" s="67">
        <f>200-ROW(B78)</f>
        <v>122</v>
      </c>
      <c r="B78" s="67">
        <v>72</v>
      </c>
      <c r="C78" s="66" t="s">
        <v>98</v>
      </c>
      <c r="D78" s="67">
        <v>26</v>
      </c>
      <c r="E78" s="50" t="s">
        <v>465</v>
      </c>
      <c r="F78" s="16" t="s">
        <v>188</v>
      </c>
      <c r="G78" s="45">
        <v>8245</v>
      </c>
      <c r="H78" s="50" t="s">
        <v>338</v>
      </c>
      <c r="I78" s="50" t="s">
        <v>269</v>
      </c>
      <c r="J78" s="50" t="s">
        <v>270</v>
      </c>
      <c r="K78" s="37">
        <v>2001</v>
      </c>
      <c r="L78" s="15" t="str">
        <f ca="1">IF(VALUE(K78)&gt;=(Junior+4),"Yngre",IF(VALUE(K78)&gt;=Junior,"Jr"," "))</f>
        <v>Jr</v>
      </c>
      <c r="M78" s="11">
        <v>5</v>
      </c>
      <c r="N78" s="1"/>
      <c r="O78" s="1"/>
      <c r="P78" s="66"/>
      <c r="Q78" s="66"/>
      <c r="R78" s="70">
        <v>50</v>
      </c>
      <c r="S78" s="66"/>
      <c r="T78" s="69"/>
      <c r="U78" s="35"/>
      <c r="V78" s="24"/>
    </row>
    <row r="79" spans="1:22" x14ac:dyDescent="0.45">
      <c r="A79" s="67">
        <f>200-ROW(B79)</f>
        <v>121</v>
      </c>
      <c r="B79" s="67">
        <v>73</v>
      </c>
      <c r="C79" s="66" t="s">
        <v>98</v>
      </c>
      <c r="D79" s="67">
        <v>27</v>
      </c>
      <c r="E79" s="18" t="s">
        <v>228</v>
      </c>
      <c r="F79" s="54" t="s">
        <v>15</v>
      </c>
      <c r="G79" s="45">
        <v>100566</v>
      </c>
      <c r="H79" s="54" t="s">
        <v>363</v>
      </c>
      <c r="I79" s="13" t="s">
        <v>327</v>
      </c>
      <c r="J79" s="13" t="s">
        <v>333</v>
      </c>
      <c r="K79" s="37">
        <v>2001</v>
      </c>
      <c r="L79" s="15" t="str">
        <f ca="1">IF(VALUE(K79)&gt;=(Junior+4),"Yngre",IF(VALUE(K79)&gt;=Junior,"Jr"," "))</f>
        <v>Jr</v>
      </c>
      <c r="M79" s="11">
        <v>5</v>
      </c>
      <c r="N79" s="1"/>
      <c r="O79" s="1"/>
      <c r="P79" s="1"/>
      <c r="Q79" s="67"/>
      <c r="R79" s="70">
        <v>38</v>
      </c>
      <c r="S79" s="67"/>
      <c r="T79" s="69"/>
      <c r="U79" s="68" t="s">
        <v>489</v>
      </c>
      <c r="V79" s="24" t="s">
        <v>484</v>
      </c>
    </row>
    <row r="80" spans="1:22" x14ac:dyDescent="0.45">
      <c r="A80" s="67"/>
      <c r="B80" s="67">
        <v>74</v>
      </c>
      <c r="C80" s="66" t="s">
        <v>98</v>
      </c>
      <c r="D80" s="67">
        <v>28</v>
      </c>
      <c r="E80" s="17" t="s">
        <v>231</v>
      </c>
      <c r="F80" s="54" t="s">
        <v>232</v>
      </c>
      <c r="G80" s="45">
        <v>100811</v>
      </c>
      <c r="H80" s="50" t="s">
        <v>315</v>
      </c>
      <c r="I80" s="50" t="s">
        <v>266</v>
      </c>
      <c r="J80" s="50" t="s">
        <v>267</v>
      </c>
      <c r="K80" s="37">
        <v>1999</v>
      </c>
      <c r="L80" s="60" t="str">
        <f ca="1">IF(VALUE(K80)&gt;=(Junior+4),"Yngre",IF(VALUE(K80)&gt;=Junior,"Jr"," "))</f>
        <v>Jr</v>
      </c>
      <c r="M80" s="11">
        <v>5</v>
      </c>
      <c r="N80" s="1"/>
      <c r="O80" s="1"/>
      <c r="P80" s="1"/>
      <c r="Q80" s="1"/>
      <c r="R80" s="70">
        <v>15</v>
      </c>
      <c r="S80" s="67"/>
      <c r="T80" s="56"/>
      <c r="U80" s="68" t="s">
        <v>489</v>
      </c>
      <c r="V80" s="24" t="s">
        <v>382</v>
      </c>
    </row>
    <row r="81" spans="1:22" x14ac:dyDescent="0.45">
      <c r="A81" s="67">
        <f t="shared" ref="A81:A84" si="7">200-ROW(B81)</f>
        <v>119</v>
      </c>
      <c r="B81" s="67">
        <v>75</v>
      </c>
      <c r="C81" s="66" t="s">
        <v>98</v>
      </c>
      <c r="D81" s="67">
        <v>29</v>
      </c>
      <c r="E81" s="50" t="s">
        <v>79</v>
      </c>
      <c r="F81" s="54" t="s">
        <v>176</v>
      </c>
      <c r="G81" s="45">
        <v>7853</v>
      </c>
      <c r="H81" s="50" t="s">
        <v>305</v>
      </c>
      <c r="I81" s="13" t="s">
        <v>266</v>
      </c>
      <c r="J81" s="13" t="s">
        <v>290</v>
      </c>
      <c r="K81" s="37">
        <v>2002</v>
      </c>
      <c r="L81" s="15" t="str">
        <f t="shared" ref="L81:L84" ca="1" si="8">IF(VALUE(K81)&gt;=(Junior+4),"Yngre",IF(VALUE(K81)&gt;=Junior,"Jr"," "))</f>
        <v>Jr</v>
      </c>
      <c r="M81" s="11">
        <v>5</v>
      </c>
      <c r="N81" s="66"/>
      <c r="O81" s="66"/>
      <c r="P81" s="66"/>
      <c r="Q81" s="66"/>
      <c r="R81" s="78">
        <v>134</v>
      </c>
      <c r="S81" s="70">
        <v>475</v>
      </c>
      <c r="T81" s="68"/>
      <c r="U81" s="68"/>
      <c r="V81" s="24"/>
    </row>
    <row r="82" spans="1:22" x14ac:dyDescent="0.45">
      <c r="A82" s="67">
        <f t="shared" si="7"/>
        <v>118</v>
      </c>
      <c r="B82" s="67">
        <v>76</v>
      </c>
      <c r="C82" s="66" t="s">
        <v>98</v>
      </c>
      <c r="D82" s="67">
        <v>30</v>
      </c>
      <c r="E82" s="17" t="s">
        <v>240</v>
      </c>
      <c r="F82" s="54" t="s">
        <v>241</v>
      </c>
      <c r="G82" s="45">
        <v>100830</v>
      </c>
      <c r="H82" s="13" t="s">
        <v>287</v>
      </c>
      <c r="I82" s="52" t="s">
        <v>269</v>
      </c>
      <c r="J82" s="50" t="s">
        <v>288</v>
      </c>
      <c r="K82" s="37">
        <v>2000</v>
      </c>
      <c r="L82" s="15" t="str">
        <f t="shared" ca="1" si="8"/>
        <v>Jr</v>
      </c>
      <c r="M82" s="11">
        <v>5</v>
      </c>
      <c r="N82" s="1"/>
      <c r="O82" s="1"/>
      <c r="P82" s="1"/>
      <c r="Q82" s="1"/>
      <c r="R82" s="78">
        <v>211</v>
      </c>
      <c r="S82" s="70">
        <v>434</v>
      </c>
      <c r="T82" s="69"/>
      <c r="U82" s="68" t="s">
        <v>490</v>
      </c>
      <c r="V82" s="24" t="s">
        <v>382</v>
      </c>
    </row>
    <row r="83" spans="1:22" s="47" customFormat="1" x14ac:dyDescent="0.45">
      <c r="A83" s="67">
        <f t="shared" si="7"/>
        <v>117</v>
      </c>
      <c r="B83" s="67">
        <v>77</v>
      </c>
      <c r="C83" s="66" t="s">
        <v>98</v>
      </c>
      <c r="D83" s="67">
        <v>31</v>
      </c>
      <c r="E83" s="17" t="s">
        <v>537</v>
      </c>
      <c r="F83" s="54" t="s">
        <v>505</v>
      </c>
      <c r="G83" s="45">
        <v>8233</v>
      </c>
      <c r="H83" s="50" t="s">
        <v>315</v>
      </c>
      <c r="I83" s="50" t="s">
        <v>266</v>
      </c>
      <c r="J83" s="50" t="s">
        <v>267</v>
      </c>
      <c r="K83" s="37">
        <v>2002</v>
      </c>
      <c r="L83" s="15" t="str">
        <f t="shared" ca="1" si="8"/>
        <v>Jr</v>
      </c>
      <c r="M83" s="11">
        <v>5</v>
      </c>
      <c r="N83" s="1"/>
      <c r="O83" s="1"/>
      <c r="P83" s="1"/>
      <c r="Q83" s="1"/>
      <c r="R83" s="66"/>
      <c r="S83" s="70">
        <v>360</v>
      </c>
      <c r="T83" s="68"/>
      <c r="U83" s="66"/>
      <c r="V83" s="24"/>
    </row>
    <row r="84" spans="1:22" s="57" customFormat="1" x14ac:dyDescent="0.45">
      <c r="A84" s="67">
        <f t="shared" si="7"/>
        <v>116</v>
      </c>
      <c r="B84" s="67">
        <v>78</v>
      </c>
      <c r="C84" s="66" t="s">
        <v>98</v>
      </c>
      <c r="D84" s="67">
        <v>32</v>
      </c>
      <c r="E84" s="72" t="s">
        <v>509</v>
      </c>
      <c r="F84" s="16" t="s">
        <v>510</v>
      </c>
      <c r="G84" s="45" t="s">
        <v>383</v>
      </c>
      <c r="H84" s="67" t="s">
        <v>280</v>
      </c>
      <c r="I84" s="67" t="s">
        <v>266</v>
      </c>
      <c r="J84" s="54" t="s">
        <v>263</v>
      </c>
      <c r="K84" s="37">
        <v>2002</v>
      </c>
      <c r="L84" s="60" t="str">
        <f t="shared" ca="1" si="8"/>
        <v>Jr</v>
      </c>
      <c r="M84" s="11">
        <v>5</v>
      </c>
      <c r="N84" s="66"/>
      <c r="O84" s="66"/>
      <c r="P84" s="66"/>
      <c r="Q84" s="56"/>
      <c r="R84" s="66"/>
      <c r="S84" s="70">
        <v>230</v>
      </c>
      <c r="T84" s="68"/>
      <c r="U84" s="68"/>
      <c r="V84" s="24"/>
    </row>
    <row r="85" spans="1:22" x14ac:dyDescent="0.45">
      <c r="A85" s="67">
        <f>200-ROW(B85)</f>
        <v>115</v>
      </c>
      <c r="B85" s="67">
        <v>79</v>
      </c>
      <c r="C85" s="66" t="s">
        <v>98</v>
      </c>
      <c r="D85" s="67">
        <v>33</v>
      </c>
      <c r="E85" s="17" t="s">
        <v>133</v>
      </c>
      <c r="F85" s="54" t="s">
        <v>134</v>
      </c>
      <c r="G85" s="45" t="s">
        <v>383</v>
      </c>
      <c r="H85" s="50" t="s">
        <v>313</v>
      </c>
      <c r="I85" s="50" t="s">
        <v>314</v>
      </c>
      <c r="J85" s="50" t="s">
        <v>290</v>
      </c>
      <c r="K85" s="37">
        <v>2000</v>
      </c>
      <c r="L85" s="15" t="str">
        <f ca="1">IF(VALUE(K85)&gt;=(Junior+4),"Yngre",IF(VALUE(K85)&gt;=Junior,"Jr"," "))</f>
        <v>Jr</v>
      </c>
      <c r="M85" s="11">
        <v>5</v>
      </c>
      <c r="N85" s="66"/>
      <c r="O85" s="66"/>
      <c r="P85" s="66"/>
      <c r="Q85" s="66"/>
      <c r="R85" s="66"/>
      <c r="S85" s="70">
        <v>216</v>
      </c>
      <c r="T85" s="67"/>
      <c r="U85" s="68"/>
      <c r="V85" s="24"/>
    </row>
    <row r="86" spans="1:22" x14ac:dyDescent="0.45">
      <c r="A86" s="67">
        <f t="shared" si="5"/>
        <v>114</v>
      </c>
      <c r="B86" s="67">
        <v>80</v>
      </c>
      <c r="C86" s="66" t="s">
        <v>142</v>
      </c>
      <c r="D86" s="67">
        <v>1</v>
      </c>
      <c r="E86" s="50" t="s">
        <v>125</v>
      </c>
      <c r="F86" s="54" t="s">
        <v>126</v>
      </c>
      <c r="G86" s="45">
        <v>8238</v>
      </c>
      <c r="H86" s="50" t="s">
        <v>341</v>
      </c>
      <c r="I86" s="50" t="s">
        <v>266</v>
      </c>
      <c r="J86" s="50" t="s">
        <v>312</v>
      </c>
      <c r="K86" s="37">
        <v>1999</v>
      </c>
      <c r="L86" s="15" t="str">
        <f t="shared" ref="L86:L92" ca="1" si="9">IF(VALUE(K86)&gt;=(Junior+4),"Yngre",IF(VALUE(K86)&gt;=Junior,"Jr"," "))</f>
        <v>Jr</v>
      </c>
      <c r="M86" s="11">
        <v>6</v>
      </c>
      <c r="N86" s="1"/>
      <c r="O86" s="1"/>
      <c r="P86" s="1"/>
      <c r="Q86" s="1"/>
      <c r="R86" s="70">
        <v>36</v>
      </c>
      <c r="S86" s="66"/>
      <c r="T86" s="67"/>
      <c r="U86" s="68"/>
      <c r="V86" s="24"/>
    </row>
    <row r="87" spans="1:22" s="57" customFormat="1" x14ac:dyDescent="0.45">
      <c r="A87" s="67">
        <f t="shared" ref="A87:A88" si="10">200-ROW(B87)</f>
        <v>113</v>
      </c>
      <c r="B87" s="67">
        <v>81</v>
      </c>
      <c r="C87" s="66" t="s">
        <v>142</v>
      </c>
      <c r="D87" s="67">
        <v>2</v>
      </c>
      <c r="E87" s="67" t="s">
        <v>495</v>
      </c>
      <c r="F87" s="67" t="s">
        <v>567</v>
      </c>
      <c r="G87" s="45"/>
      <c r="H87" s="67" t="s">
        <v>570</v>
      </c>
      <c r="I87" s="50" t="s">
        <v>327</v>
      </c>
      <c r="J87" s="67" t="s">
        <v>312</v>
      </c>
      <c r="K87" s="37"/>
      <c r="L87" s="15" t="str">
        <f t="shared" ca="1" si="9"/>
        <v xml:space="preserve"> </v>
      </c>
      <c r="M87" s="11">
        <v>6</v>
      </c>
      <c r="N87" s="66"/>
      <c r="O87" s="66"/>
      <c r="P87" s="66"/>
      <c r="Q87" s="66"/>
      <c r="R87" s="70">
        <v>36</v>
      </c>
      <c r="S87" s="66"/>
      <c r="T87" s="67"/>
      <c r="U87" s="68" t="s">
        <v>489</v>
      </c>
      <c r="V87" s="24"/>
    </row>
    <row r="88" spans="1:22" s="57" customFormat="1" x14ac:dyDescent="0.45">
      <c r="A88" s="67">
        <f t="shared" si="10"/>
        <v>112</v>
      </c>
      <c r="B88" s="67">
        <v>82</v>
      </c>
      <c r="C88" s="66" t="s">
        <v>142</v>
      </c>
      <c r="D88" s="67">
        <v>3</v>
      </c>
      <c r="E88" s="67" t="s">
        <v>568</v>
      </c>
      <c r="F88" s="67" t="s">
        <v>569</v>
      </c>
      <c r="G88" s="45"/>
      <c r="H88" s="67" t="s">
        <v>287</v>
      </c>
      <c r="I88" s="50" t="s">
        <v>327</v>
      </c>
      <c r="J88" s="67" t="s">
        <v>288</v>
      </c>
      <c r="K88" s="37"/>
      <c r="L88" s="15" t="str">
        <f t="shared" ca="1" si="9"/>
        <v xml:space="preserve"> </v>
      </c>
      <c r="M88" s="11">
        <v>6</v>
      </c>
      <c r="N88" s="66"/>
      <c r="O88" s="66"/>
      <c r="P88" s="66"/>
      <c r="Q88" s="66"/>
      <c r="R88" s="70">
        <v>26</v>
      </c>
      <c r="S88" s="66"/>
      <c r="T88" s="67"/>
      <c r="U88" s="68" t="s">
        <v>489</v>
      </c>
      <c r="V88" s="24"/>
    </row>
    <row r="89" spans="1:22" x14ac:dyDescent="0.45">
      <c r="A89" s="67">
        <f t="shared" ref="A89:A95" si="11">200-ROW(B89)</f>
        <v>111</v>
      </c>
      <c r="B89" s="67">
        <v>83</v>
      </c>
      <c r="C89" s="66" t="s">
        <v>142</v>
      </c>
      <c r="D89" s="67">
        <v>4</v>
      </c>
      <c r="E89" s="16" t="s">
        <v>182</v>
      </c>
      <c r="F89" s="54" t="s">
        <v>183</v>
      </c>
      <c r="G89" s="45">
        <v>100798</v>
      </c>
      <c r="H89" s="13" t="s">
        <v>289</v>
      </c>
      <c r="I89" s="13" t="s">
        <v>314</v>
      </c>
      <c r="J89" s="13" t="s">
        <v>290</v>
      </c>
      <c r="K89" s="37">
        <v>1998</v>
      </c>
      <c r="L89" s="15" t="str">
        <f t="shared" ca="1" si="9"/>
        <v xml:space="preserve"> </v>
      </c>
      <c r="M89" s="11">
        <v>6</v>
      </c>
      <c r="N89" s="1"/>
      <c r="O89" s="1"/>
      <c r="P89" s="1"/>
      <c r="Q89" s="1"/>
      <c r="R89" s="70">
        <v>26</v>
      </c>
      <c r="S89" s="1"/>
      <c r="T89" s="69"/>
      <c r="U89" s="68" t="s">
        <v>489</v>
      </c>
      <c r="V89" s="24" t="s">
        <v>382</v>
      </c>
    </row>
    <row r="90" spans="1:22" s="57" customFormat="1" x14ac:dyDescent="0.45">
      <c r="A90" s="67">
        <f t="shared" si="11"/>
        <v>110</v>
      </c>
      <c r="B90" s="67">
        <v>84</v>
      </c>
      <c r="C90" s="66" t="s">
        <v>142</v>
      </c>
      <c r="D90" s="67">
        <v>5</v>
      </c>
      <c r="E90" s="10" t="s">
        <v>228</v>
      </c>
      <c r="F90" s="54" t="s">
        <v>500</v>
      </c>
      <c r="G90" s="45">
        <v>100480</v>
      </c>
      <c r="H90" s="50" t="s">
        <v>363</v>
      </c>
      <c r="I90" s="50" t="s">
        <v>327</v>
      </c>
      <c r="J90" s="50" t="s">
        <v>333</v>
      </c>
      <c r="K90" s="37">
        <v>1999</v>
      </c>
      <c r="L90" s="15" t="str">
        <f t="shared" ca="1" si="9"/>
        <v>Jr</v>
      </c>
      <c r="M90" s="11">
        <v>6</v>
      </c>
      <c r="N90" s="66"/>
      <c r="O90" s="66"/>
      <c r="P90" s="66"/>
      <c r="Q90" s="66"/>
      <c r="R90" s="70">
        <v>25</v>
      </c>
      <c r="S90" s="67"/>
      <c r="T90" s="69"/>
      <c r="U90" s="68" t="s">
        <v>489</v>
      </c>
      <c r="V90" s="24" t="s">
        <v>382</v>
      </c>
    </row>
    <row r="91" spans="1:22" x14ac:dyDescent="0.45">
      <c r="A91" s="67">
        <f t="shared" si="11"/>
        <v>109</v>
      </c>
      <c r="B91" s="67">
        <v>85</v>
      </c>
      <c r="C91" s="66" t="s">
        <v>142</v>
      </c>
      <c r="D91" s="67">
        <v>6</v>
      </c>
      <c r="E91" s="18" t="s">
        <v>72</v>
      </c>
      <c r="F91" s="54" t="s">
        <v>394</v>
      </c>
      <c r="G91" s="45">
        <v>8037</v>
      </c>
      <c r="H91" s="67" t="s">
        <v>305</v>
      </c>
      <c r="I91" s="67"/>
      <c r="J91" s="67" t="s">
        <v>290</v>
      </c>
      <c r="K91" s="37">
        <v>2002</v>
      </c>
      <c r="L91" s="15" t="str">
        <f t="shared" ca="1" si="9"/>
        <v>Jr</v>
      </c>
      <c r="M91" s="11">
        <v>6</v>
      </c>
      <c r="N91" s="1"/>
      <c r="O91" s="1"/>
      <c r="P91" s="1"/>
      <c r="Q91" s="1"/>
      <c r="R91" s="70">
        <v>21</v>
      </c>
      <c r="S91" s="66"/>
      <c r="T91" s="68"/>
      <c r="U91" s="35"/>
      <c r="V91" s="24"/>
    </row>
    <row r="92" spans="1:22" s="57" customFormat="1" x14ac:dyDescent="0.45">
      <c r="A92" s="67">
        <f t="shared" si="11"/>
        <v>108</v>
      </c>
      <c r="B92" s="67">
        <v>86</v>
      </c>
      <c r="C92" s="66" t="s">
        <v>142</v>
      </c>
      <c r="D92" s="67">
        <v>7</v>
      </c>
      <c r="E92" s="18" t="s">
        <v>540</v>
      </c>
      <c r="F92" s="54" t="s">
        <v>33</v>
      </c>
      <c r="G92" s="45">
        <v>8234</v>
      </c>
      <c r="H92" s="50" t="s">
        <v>541</v>
      </c>
      <c r="I92" s="50" t="s">
        <v>266</v>
      </c>
      <c r="J92" s="50" t="s">
        <v>267</v>
      </c>
      <c r="K92" s="37">
        <v>2001</v>
      </c>
      <c r="L92" s="15" t="str">
        <f t="shared" ca="1" si="9"/>
        <v>Jr</v>
      </c>
      <c r="M92" s="11">
        <v>6</v>
      </c>
      <c r="N92" s="66"/>
      <c r="O92" s="66"/>
      <c r="P92" s="66"/>
      <c r="Q92" s="66"/>
      <c r="R92" s="70">
        <v>15</v>
      </c>
      <c r="S92" s="66"/>
      <c r="T92" s="66"/>
      <c r="U92" s="68" t="s">
        <v>489</v>
      </c>
      <c r="V92" s="24"/>
    </row>
    <row r="93" spans="1:22" s="57" customFormat="1" x14ac:dyDescent="0.45">
      <c r="A93" s="67">
        <f t="shared" si="11"/>
        <v>107</v>
      </c>
      <c r="B93" s="67">
        <v>87</v>
      </c>
      <c r="C93" s="66" t="s">
        <v>142</v>
      </c>
      <c r="D93" s="67">
        <v>8</v>
      </c>
      <c r="E93" s="16" t="s">
        <v>244</v>
      </c>
      <c r="F93" s="54" t="s">
        <v>245</v>
      </c>
      <c r="G93" s="45">
        <v>8024</v>
      </c>
      <c r="H93" s="50" t="s">
        <v>311</v>
      </c>
      <c r="I93" s="50" t="s">
        <v>314</v>
      </c>
      <c r="J93" s="50" t="s">
        <v>312</v>
      </c>
      <c r="K93" s="37">
        <v>2001</v>
      </c>
      <c r="L93" s="15" t="str">
        <f t="shared" ref="L93" ca="1" si="12">IF(VALUE(K93)&gt;=(Junior+4),"Yngre",IF(VALUE(K93)&gt;=Junior,"Jr"," "))</f>
        <v>Jr</v>
      </c>
      <c r="M93" s="11">
        <v>6</v>
      </c>
      <c r="N93" s="1"/>
      <c r="O93" s="1"/>
      <c r="P93" s="1"/>
      <c r="Q93" s="66"/>
      <c r="R93" s="70">
        <v>11</v>
      </c>
      <c r="S93" s="69"/>
      <c r="T93" s="69"/>
      <c r="U93" s="68"/>
      <c r="V93" s="24"/>
    </row>
    <row r="94" spans="1:22" x14ac:dyDescent="0.45">
      <c r="A94" s="67">
        <f t="shared" si="11"/>
        <v>106</v>
      </c>
      <c r="B94" s="67">
        <v>88</v>
      </c>
      <c r="C94" s="66" t="s">
        <v>142</v>
      </c>
      <c r="D94" s="67">
        <v>9</v>
      </c>
      <c r="E94" s="17" t="s">
        <v>485</v>
      </c>
      <c r="F94" s="54" t="s">
        <v>486</v>
      </c>
      <c r="G94" s="45">
        <v>100726</v>
      </c>
      <c r="H94" s="13" t="s">
        <v>296</v>
      </c>
      <c r="I94" s="13" t="s">
        <v>327</v>
      </c>
      <c r="J94" s="13" t="s">
        <v>290</v>
      </c>
      <c r="K94" s="37">
        <v>2001</v>
      </c>
      <c r="L94" s="15" t="str">
        <f t="shared" ref="L94:L95" ca="1" si="13">IF(VALUE(K94)&gt;=(Junior+4),"Yngre",IF(VALUE(K94)&gt;=Junior,"Jr"," "))</f>
        <v>Jr</v>
      </c>
      <c r="M94" s="11">
        <v>6</v>
      </c>
      <c r="N94" s="1"/>
      <c r="O94" s="1"/>
      <c r="P94" s="1"/>
      <c r="Q94" s="1"/>
      <c r="R94" s="70">
        <v>10</v>
      </c>
      <c r="S94" s="67"/>
      <c r="T94" s="67"/>
      <c r="U94" s="68" t="s">
        <v>489</v>
      </c>
      <c r="V94" s="24" t="s">
        <v>382</v>
      </c>
    </row>
    <row r="95" spans="1:22" s="57" customFormat="1" x14ac:dyDescent="0.45">
      <c r="A95" s="67">
        <f t="shared" si="11"/>
        <v>105</v>
      </c>
      <c r="B95" s="67">
        <v>89</v>
      </c>
      <c r="C95" s="66" t="s">
        <v>142</v>
      </c>
      <c r="D95" s="67">
        <v>10</v>
      </c>
      <c r="E95" s="17" t="s">
        <v>491</v>
      </c>
      <c r="F95" s="16" t="s">
        <v>492</v>
      </c>
      <c r="G95" s="45">
        <v>100601</v>
      </c>
      <c r="H95" s="17" t="s">
        <v>450</v>
      </c>
      <c r="I95" s="17" t="s">
        <v>327</v>
      </c>
      <c r="J95" s="17" t="s">
        <v>301</v>
      </c>
      <c r="K95" s="63">
        <v>1994</v>
      </c>
      <c r="L95" s="15" t="str">
        <f t="shared" ca="1" si="13"/>
        <v xml:space="preserve"> </v>
      </c>
      <c r="M95" s="11">
        <v>6</v>
      </c>
      <c r="N95" s="1"/>
      <c r="O95" s="1"/>
      <c r="P95" s="1"/>
      <c r="Q95" s="1"/>
      <c r="R95" s="70">
        <v>9</v>
      </c>
      <c r="S95" s="67"/>
      <c r="T95" s="66"/>
      <c r="U95" s="68" t="s">
        <v>489</v>
      </c>
      <c r="V95" s="24" t="s">
        <v>382</v>
      </c>
    </row>
    <row r="96" spans="1:22" x14ac:dyDescent="0.45">
      <c r="A96" s="67">
        <f>200-ROW(B96)</f>
        <v>104</v>
      </c>
      <c r="B96" s="67">
        <v>90</v>
      </c>
      <c r="C96" s="66" t="s">
        <v>142</v>
      </c>
      <c r="D96" s="67">
        <v>11</v>
      </c>
      <c r="E96" s="17" t="s">
        <v>164</v>
      </c>
      <c r="F96" s="54" t="s">
        <v>165</v>
      </c>
      <c r="G96" s="45">
        <v>8240</v>
      </c>
      <c r="H96" s="50" t="s">
        <v>338</v>
      </c>
      <c r="I96" s="50" t="s">
        <v>269</v>
      </c>
      <c r="J96" s="50" t="s">
        <v>270</v>
      </c>
      <c r="K96" s="37">
        <v>1998</v>
      </c>
      <c r="L96" s="15" t="str">
        <f ca="1">IF(VALUE(K96)&gt;=(Junior+4),"Yngre",IF(VALUE(K96)&gt;=Junior,"Jr"," "))</f>
        <v xml:space="preserve"> </v>
      </c>
      <c r="M96" s="11">
        <v>6</v>
      </c>
      <c r="N96" s="1"/>
      <c r="O96" s="1"/>
      <c r="P96" s="1"/>
      <c r="Q96" s="1"/>
      <c r="R96" s="78">
        <v>153</v>
      </c>
      <c r="S96" s="70">
        <v>375</v>
      </c>
      <c r="T96" s="69"/>
      <c r="U96" s="35"/>
      <c r="V96" s="24"/>
    </row>
    <row r="97" spans="1:22" x14ac:dyDescent="0.45">
      <c r="A97" s="67">
        <f>200-ROW(B97)</f>
        <v>103</v>
      </c>
      <c r="B97" s="67">
        <v>91</v>
      </c>
      <c r="C97" s="66" t="s">
        <v>142</v>
      </c>
      <c r="D97" s="67">
        <v>12</v>
      </c>
      <c r="E97" s="17" t="s">
        <v>198</v>
      </c>
      <c r="F97" s="54" t="s">
        <v>199</v>
      </c>
      <c r="G97" s="45" t="s">
        <v>383</v>
      </c>
      <c r="H97" s="50" t="s">
        <v>274</v>
      </c>
      <c r="I97" s="50" t="s">
        <v>269</v>
      </c>
      <c r="J97" s="50" t="s">
        <v>283</v>
      </c>
      <c r="K97" s="37">
        <v>2000</v>
      </c>
      <c r="L97" s="15" t="str">
        <f ca="1">IF(VALUE(K97)&gt;=(Junior+4),"Yngre",IF(VALUE(K97)&gt;=Junior,"Jr"," "))</f>
        <v>Jr</v>
      </c>
      <c r="M97" s="11">
        <v>6</v>
      </c>
      <c r="N97" s="1"/>
      <c r="O97" s="1"/>
      <c r="P97" s="1"/>
      <c r="Q97" s="1"/>
      <c r="R97" s="78">
        <v>151</v>
      </c>
      <c r="S97" s="70">
        <v>449</v>
      </c>
      <c r="T97" s="66"/>
      <c r="U97" s="66"/>
      <c r="V97" s="24"/>
    </row>
    <row r="98" spans="1:22" x14ac:dyDescent="0.45">
      <c r="A98" s="67">
        <f>200-ROW(B98)</f>
        <v>102</v>
      </c>
      <c r="B98" s="67">
        <v>92</v>
      </c>
      <c r="C98" s="66" t="s">
        <v>142</v>
      </c>
      <c r="D98" s="67">
        <v>13</v>
      </c>
      <c r="E98" s="17" t="s">
        <v>106</v>
      </c>
      <c r="F98" s="54" t="s">
        <v>375</v>
      </c>
      <c r="G98" s="45" t="s">
        <v>383</v>
      </c>
      <c r="H98" s="50" t="s">
        <v>287</v>
      </c>
      <c r="I98" s="50" t="s">
        <v>269</v>
      </c>
      <c r="J98" s="50" t="s">
        <v>288</v>
      </c>
      <c r="K98" s="38">
        <v>1995</v>
      </c>
      <c r="L98" s="15" t="str">
        <f ca="1">IF(VALUE(K98)&gt;=(Junior+4),"Yngre",IF(VALUE(K98)&gt;=Junior,"Jr"," "))</f>
        <v xml:space="preserve"> </v>
      </c>
      <c r="M98" s="11">
        <v>6</v>
      </c>
      <c r="N98" s="1"/>
      <c r="O98" s="1"/>
      <c r="P98" s="1"/>
      <c r="Q98" s="66"/>
      <c r="R98" s="78">
        <v>102</v>
      </c>
      <c r="S98" s="70">
        <v>472</v>
      </c>
      <c r="T98" s="67"/>
      <c r="U98" s="35"/>
      <c r="V98" s="24"/>
    </row>
    <row r="99" spans="1:22" s="57" customFormat="1" x14ac:dyDescent="0.45">
      <c r="A99" s="67">
        <f>200-ROW(B99)</f>
        <v>101</v>
      </c>
      <c r="B99" s="67">
        <v>93</v>
      </c>
      <c r="C99" s="66" t="s">
        <v>142</v>
      </c>
      <c r="D99" s="67">
        <v>14</v>
      </c>
      <c r="E99" s="50" t="s">
        <v>168</v>
      </c>
      <c r="F99" s="54" t="s">
        <v>169</v>
      </c>
      <c r="G99" s="45">
        <v>8232</v>
      </c>
      <c r="H99" s="50" t="s">
        <v>366</v>
      </c>
      <c r="I99" s="50" t="s">
        <v>261</v>
      </c>
      <c r="J99" s="50" t="s">
        <v>312</v>
      </c>
      <c r="K99" s="37">
        <v>2000</v>
      </c>
      <c r="L99" s="15" t="str">
        <f ca="1">IF(VALUE(K99)&gt;=(Junior+4),"Yngre",IF(VALUE(K99)&gt;=Junior,"Jr"," "))</f>
        <v>Jr</v>
      </c>
      <c r="M99" s="11">
        <v>6</v>
      </c>
      <c r="N99" s="1"/>
      <c r="O99" s="1"/>
      <c r="P99" s="1"/>
      <c r="Q99" s="1"/>
      <c r="R99" s="78">
        <v>102</v>
      </c>
      <c r="S99" s="70">
        <v>409</v>
      </c>
      <c r="T99" s="56"/>
      <c r="U99" s="56"/>
      <c r="V99" s="24"/>
    </row>
    <row r="100" spans="1:22" x14ac:dyDescent="0.45">
      <c r="A100" s="67">
        <f>200-ROW(B100)</f>
        <v>100</v>
      </c>
      <c r="B100" s="67">
        <v>94</v>
      </c>
      <c r="C100" s="66" t="s">
        <v>142</v>
      </c>
      <c r="D100" s="67">
        <v>15</v>
      </c>
      <c r="E100" s="17" t="s">
        <v>151</v>
      </c>
      <c r="F100" s="54" t="s">
        <v>321</v>
      </c>
      <c r="G100" s="45">
        <v>7430</v>
      </c>
      <c r="H100" s="50" t="s">
        <v>322</v>
      </c>
      <c r="I100" s="50" t="s">
        <v>272</v>
      </c>
      <c r="J100" s="50" t="s">
        <v>298</v>
      </c>
      <c r="K100" s="37">
        <v>1996</v>
      </c>
      <c r="L100" s="15" t="str">
        <f ca="1">IF(VALUE(K100)&gt;=(Junior+4),"Yngre",IF(VALUE(K100)&gt;=Junior,"Jr"," "))</f>
        <v xml:space="preserve"> </v>
      </c>
      <c r="M100" s="11">
        <v>6</v>
      </c>
      <c r="N100" s="1"/>
      <c r="O100" s="1"/>
      <c r="P100" s="1"/>
      <c r="Q100" s="1"/>
      <c r="R100" s="78">
        <v>101</v>
      </c>
      <c r="S100" s="70">
        <v>447</v>
      </c>
      <c r="T100" s="69"/>
      <c r="U100" s="68"/>
      <c r="V100" s="24"/>
    </row>
    <row r="101" spans="1:22" x14ac:dyDescent="0.45">
      <c r="A101" s="67">
        <f>200-ROW(B101)</f>
        <v>99</v>
      </c>
      <c r="B101" s="67">
        <v>95</v>
      </c>
      <c r="C101" s="66" t="s">
        <v>142</v>
      </c>
      <c r="D101" s="67">
        <v>16</v>
      </c>
      <c r="E101" s="17" t="s">
        <v>470</v>
      </c>
      <c r="F101" s="16" t="s">
        <v>469</v>
      </c>
      <c r="G101" s="45" t="s">
        <v>383</v>
      </c>
      <c r="H101" s="53" t="s">
        <v>287</v>
      </c>
      <c r="I101" s="50" t="s">
        <v>269</v>
      </c>
      <c r="J101" s="50" t="s">
        <v>288</v>
      </c>
      <c r="K101" s="37">
        <v>2001</v>
      </c>
      <c r="L101" s="15" t="str">
        <f ca="1">IF(VALUE(K101)&gt;=(Junior+4),"Yngre",IF(VALUE(K101)&gt;=Junior,"Jr"," "))</f>
        <v>Jr</v>
      </c>
      <c r="M101" s="11">
        <v>6</v>
      </c>
      <c r="N101" s="1"/>
      <c r="O101" s="1"/>
      <c r="P101" s="1"/>
      <c r="Q101" s="1"/>
      <c r="R101" s="78">
        <v>91</v>
      </c>
      <c r="S101" s="70">
        <v>332</v>
      </c>
      <c r="T101" s="69"/>
      <c r="U101" s="35"/>
      <c r="V101" s="24"/>
    </row>
    <row r="102" spans="1:22" x14ac:dyDescent="0.45">
      <c r="A102" s="67">
        <f>200-ROW(B102)</f>
        <v>98</v>
      </c>
      <c r="B102" s="67">
        <v>96</v>
      </c>
      <c r="C102" s="66" t="s">
        <v>142</v>
      </c>
      <c r="D102" s="67">
        <v>17</v>
      </c>
      <c r="E102" s="21" t="s">
        <v>196</v>
      </c>
      <c r="F102" s="54" t="s">
        <v>197</v>
      </c>
      <c r="G102" s="45">
        <v>8022</v>
      </c>
      <c r="H102" s="50" t="s">
        <v>349</v>
      </c>
      <c r="I102" s="50" t="s">
        <v>266</v>
      </c>
      <c r="J102" s="50" t="s">
        <v>286</v>
      </c>
      <c r="K102" s="37">
        <v>2001</v>
      </c>
      <c r="L102" s="15" t="str">
        <f ca="1">IF(VALUE(K102)&gt;=(Junior+4),"Yngre",IF(VALUE(K102)&gt;=Junior,"Jr"," "))</f>
        <v>Jr</v>
      </c>
      <c r="M102" s="11">
        <v>6</v>
      </c>
      <c r="N102" s="1"/>
      <c r="O102" s="1"/>
      <c r="P102" s="66"/>
      <c r="Q102" s="66"/>
      <c r="R102" s="78">
        <v>56</v>
      </c>
      <c r="S102" s="70">
        <v>206</v>
      </c>
      <c r="T102" s="68"/>
      <c r="U102" s="68"/>
      <c r="V102" s="24"/>
    </row>
    <row r="103" spans="1:22" x14ac:dyDescent="0.45">
      <c r="A103" s="67">
        <f>200-ROW(B103)</f>
        <v>97</v>
      </c>
      <c r="B103" s="67">
        <v>97</v>
      </c>
      <c r="C103" s="66" t="s">
        <v>142</v>
      </c>
      <c r="D103" s="67">
        <v>18</v>
      </c>
      <c r="E103" s="10" t="s">
        <v>104</v>
      </c>
      <c r="F103" s="54" t="s">
        <v>105</v>
      </c>
      <c r="G103" s="45">
        <v>6899</v>
      </c>
      <c r="H103" s="50" t="s">
        <v>318</v>
      </c>
      <c r="I103" s="50" t="s">
        <v>261</v>
      </c>
      <c r="J103" s="50" t="s">
        <v>263</v>
      </c>
      <c r="K103" s="37">
        <v>1996</v>
      </c>
      <c r="L103" s="15" t="str">
        <f ca="1">IF(VALUE(K103)&gt;=(Junior+4),"Yngre",IF(VALUE(K103)&gt;=Junior,"Jr"," "))</f>
        <v xml:space="preserve"> </v>
      </c>
      <c r="M103" s="11">
        <v>6</v>
      </c>
      <c r="N103" s="1"/>
      <c r="O103" s="1"/>
      <c r="P103" s="1"/>
      <c r="Q103" s="1"/>
      <c r="R103" s="78">
        <v>36</v>
      </c>
      <c r="S103" s="70">
        <v>86</v>
      </c>
      <c r="T103" s="67"/>
      <c r="U103" s="68"/>
      <c r="V103" s="24"/>
    </row>
    <row r="104" spans="1:22" x14ac:dyDescent="0.45">
      <c r="A104" s="67">
        <f>200-ROW(B104)</f>
        <v>96</v>
      </c>
      <c r="B104" s="67">
        <v>98</v>
      </c>
      <c r="C104" s="66" t="s">
        <v>142</v>
      </c>
      <c r="D104" s="67">
        <v>19</v>
      </c>
      <c r="E104" s="67" t="s">
        <v>229</v>
      </c>
      <c r="F104" s="54" t="s">
        <v>230</v>
      </c>
      <c r="G104" s="45">
        <v>7257</v>
      </c>
      <c r="H104" s="50" t="s">
        <v>357</v>
      </c>
      <c r="I104" s="50" t="s">
        <v>261</v>
      </c>
      <c r="J104" s="50" t="s">
        <v>263</v>
      </c>
      <c r="K104" s="37">
        <v>1996</v>
      </c>
      <c r="L104" s="15" t="str">
        <f ca="1">IF(VALUE(K104)&gt;=(Junior+4),"Yngre",IF(VALUE(K104)&gt;=Junior,"Jr"," "))</f>
        <v xml:space="preserve"> </v>
      </c>
      <c r="M104" s="11">
        <v>6</v>
      </c>
      <c r="N104" s="1"/>
      <c r="O104" s="1"/>
      <c r="P104" s="1"/>
      <c r="Q104" s="1"/>
      <c r="R104" s="66"/>
      <c r="S104" s="70">
        <v>279</v>
      </c>
      <c r="T104" s="67"/>
      <c r="U104" s="35"/>
      <c r="V104" s="57"/>
    </row>
    <row r="105" spans="1:22" s="57" customFormat="1" x14ac:dyDescent="0.45">
      <c r="A105" s="67">
        <f>200-ROW(B105)</f>
        <v>95</v>
      </c>
      <c r="B105" s="67">
        <v>99</v>
      </c>
      <c r="C105" s="66" t="s">
        <v>142</v>
      </c>
      <c r="D105" s="67">
        <v>20</v>
      </c>
      <c r="E105" s="16" t="s">
        <v>521</v>
      </c>
      <c r="F105" s="54" t="s">
        <v>520</v>
      </c>
      <c r="G105" s="45">
        <v>100837</v>
      </c>
      <c r="H105" s="50" t="s">
        <v>287</v>
      </c>
      <c r="I105" s="50"/>
      <c r="J105" s="50" t="s">
        <v>288</v>
      </c>
      <c r="K105" s="37">
        <v>2002</v>
      </c>
      <c r="L105" s="15" t="str">
        <f ca="1">IF(VALUE(K105)&gt;=(Junior+4),"Yngre",IF(VALUE(K105)&gt;=Junior,"Jr"," "))</f>
        <v>Jr</v>
      </c>
      <c r="M105" s="11">
        <v>6</v>
      </c>
      <c r="N105" s="66"/>
      <c r="O105" s="66"/>
      <c r="P105" s="66"/>
      <c r="Q105" s="66"/>
      <c r="R105" s="67"/>
      <c r="S105" s="70">
        <v>193</v>
      </c>
      <c r="T105" s="68"/>
      <c r="U105" s="68" t="s">
        <v>490</v>
      </c>
      <c r="V105" s="24" t="s">
        <v>382</v>
      </c>
    </row>
    <row r="106" spans="1:22" s="57" customFormat="1" x14ac:dyDescent="0.45">
      <c r="A106" s="67">
        <f>200-ROW(B106)</f>
        <v>94</v>
      </c>
      <c r="B106" s="67">
        <v>100</v>
      </c>
      <c r="C106" s="66" t="s">
        <v>142</v>
      </c>
      <c r="D106" s="67">
        <v>21</v>
      </c>
      <c r="E106" s="52" t="s">
        <v>207</v>
      </c>
      <c r="F106" s="64" t="s">
        <v>208</v>
      </c>
      <c r="G106" s="45">
        <v>8239</v>
      </c>
      <c r="H106" s="50" t="s">
        <v>291</v>
      </c>
      <c r="I106" s="52" t="s">
        <v>269</v>
      </c>
      <c r="J106" s="52" t="s">
        <v>290</v>
      </c>
      <c r="K106" s="38">
        <v>1999</v>
      </c>
      <c r="L106" s="15" t="str">
        <f ca="1">IF(VALUE(K106)&gt;=(Junior+4),"Yngre",IF(VALUE(K106)&gt;=Junior,"Jr"," "))</f>
        <v>Jr</v>
      </c>
      <c r="M106" s="11">
        <v>6</v>
      </c>
      <c r="N106" s="1"/>
      <c r="O106" s="1"/>
      <c r="P106" s="1"/>
      <c r="Q106" s="1"/>
      <c r="R106" s="56"/>
      <c r="S106" s="70">
        <v>198</v>
      </c>
      <c r="T106" s="67"/>
      <c r="U106" s="35"/>
      <c r="V106" s="24"/>
    </row>
    <row r="107" spans="1:22" x14ac:dyDescent="0.45">
      <c r="A107" s="67">
        <f>200-ROW(B107)</f>
        <v>93</v>
      </c>
      <c r="B107" s="67">
        <v>101</v>
      </c>
      <c r="C107" s="66" t="s">
        <v>142</v>
      </c>
      <c r="D107" s="67">
        <v>22</v>
      </c>
      <c r="E107" s="17" t="s">
        <v>474</v>
      </c>
      <c r="F107" s="54" t="s">
        <v>475</v>
      </c>
      <c r="G107" s="45" t="s">
        <v>383</v>
      </c>
      <c r="H107" s="50" t="s">
        <v>476</v>
      </c>
      <c r="I107" s="50" t="s">
        <v>269</v>
      </c>
      <c r="J107" s="50" t="s">
        <v>270</v>
      </c>
      <c r="K107" s="37">
        <v>2001</v>
      </c>
      <c r="L107" s="15" t="str">
        <f ca="1">IF(VALUE(K107)&gt;=(Junior+4),"Yngre",IF(VALUE(K107)&gt;=Junior,"Jr"," "))</f>
        <v>Jr</v>
      </c>
      <c r="M107" s="11">
        <v>6</v>
      </c>
      <c r="N107" s="1"/>
      <c r="O107" s="1"/>
      <c r="P107" s="1"/>
      <c r="Q107" s="1"/>
      <c r="R107" s="66"/>
      <c r="S107" s="70">
        <v>99</v>
      </c>
      <c r="T107" s="66"/>
      <c r="U107" s="66"/>
      <c r="V107" s="24"/>
    </row>
    <row r="108" spans="1:22" x14ac:dyDescent="0.45">
      <c r="A108" s="67">
        <f>200-ROW(B108)</f>
        <v>92</v>
      </c>
      <c r="B108" s="67">
        <v>102</v>
      </c>
      <c r="C108" s="66" t="s">
        <v>142</v>
      </c>
      <c r="D108" s="67">
        <v>23</v>
      </c>
      <c r="E108" s="17" t="s">
        <v>166</v>
      </c>
      <c r="F108" s="54" t="s">
        <v>167</v>
      </c>
      <c r="G108" s="45" t="s">
        <v>383</v>
      </c>
      <c r="H108" s="54" t="s">
        <v>360</v>
      </c>
      <c r="I108" s="50" t="s">
        <v>314</v>
      </c>
      <c r="J108" s="50" t="s">
        <v>263</v>
      </c>
      <c r="K108" s="37">
        <v>2000</v>
      </c>
      <c r="L108" s="15" t="str">
        <f ca="1">IF(VALUE(K108)&gt;=(Junior+4),"Yngre",IF(VALUE(K108)&gt;=Junior,"Jr"," "))</f>
        <v>Jr</v>
      </c>
      <c r="M108" s="11">
        <v>6</v>
      </c>
      <c r="N108" s="1"/>
      <c r="O108" s="1"/>
      <c r="P108" s="1"/>
      <c r="Q108" s="66"/>
      <c r="R108" s="67"/>
      <c r="S108" s="70">
        <v>72</v>
      </c>
      <c r="T108" s="68"/>
      <c r="U108" s="68"/>
      <c r="V108" s="24"/>
    </row>
    <row r="109" spans="1:22" x14ac:dyDescent="0.45">
      <c r="A109" s="67">
        <f>200-ROW(B109)</f>
        <v>91</v>
      </c>
      <c r="B109" s="67">
        <v>103</v>
      </c>
      <c r="C109" s="66" t="s">
        <v>142</v>
      </c>
      <c r="D109" s="67">
        <v>24</v>
      </c>
      <c r="E109" s="17" t="s">
        <v>497</v>
      </c>
      <c r="F109" s="16" t="s">
        <v>33</v>
      </c>
      <c r="G109" s="45">
        <v>100833</v>
      </c>
      <c r="H109" s="50" t="s">
        <v>471</v>
      </c>
      <c r="I109" s="13" t="s">
        <v>314</v>
      </c>
      <c r="J109" s="13" t="s">
        <v>298</v>
      </c>
      <c r="K109" s="37">
        <v>2001</v>
      </c>
      <c r="L109" s="60" t="str">
        <f ca="1">IF(VALUE(K109)&gt;=(Junior+4),"Yngre",IF(VALUE(K109)&gt;=Junior,"Jr"," "))</f>
        <v>Jr</v>
      </c>
      <c r="M109" s="11">
        <v>6</v>
      </c>
      <c r="N109" s="1"/>
      <c r="O109" s="1"/>
      <c r="P109" s="1"/>
      <c r="Q109" s="1"/>
      <c r="R109" s="1"/>
      <c r="S109" s="70">
        <v>46</v>
      </c>
      <c r="T109" s="67"/>
      <c r="U109" s="68" t="s">
        <v>490</v>
      </c>
      <c r="V109" s="24" t="s">
        <v>382</v>
      </c>
    </row>
    <row r="110" spans="1:22" x14ac:dyDescent="0.45">
      <c r="A110" s="67">
        <f>200-ROW(B110)</f>
        <v>90</v>
      </c>
      <c r="B110" s="67">
        <v>104</v>
      </c>
      <c r="C110" s="66" t="s">
        <v>142</v>
      </c>
      <c r="D110" s="67">
        <v>25</v>
      </c>
      <c r="E110" s="22" t="s">
        <v>64</v>
      </c>
      <c r="F110" s="16" t="s">
        <v>546</v>
      </c>
      <c r="G110" s="45">
        <v>7777</v>
      </c>
      <c r="H110" s="67" t="s">
        <v>345</v>
      </c>
      <c r="I110" s="67" t="s">
        <v>266</v>
      </c>
      <c r="J110" s="67" t="s">
        <v>267</v>
      </c>
      <c r="K110" s="34">
        <v>2000</v>
      </c>
      <c r="L110" s="15" t="str">
        <f ca="1">IF(VALUE(K110)&gt;=(Junior+4),"Yngre",IF(VALUE(K110)&gt;=Junior,"Jr"," "))</f>
        <v>Jr</v>
      </c>
      <c r="M110" s="11">
        <v>6</v>
      </c>
      <c r="N110" s="1"/>
      <c r="O110" s="1"/>
      <c r="P110" s="1"/>
      <c r="Q110" s="1"/>
      <c r="R110" s="69"/>
      <c r="S110" s="70">
        <v>18</v>
      </c>
      <c r="T110" s="67"/>
      <c r="U110" s="68"/>
      <c r="V110" s="24"/>
    </row>
    <row r="111" spans="1:22" s="47" customFormat="1" x14ac:dyDescent="0.45">
      <c r="A111" s="67">
        <f>200-ROW(B111)</f>
        <v>89</v>
      </c>
      <c r="B111" s="67">
        <v>105</v>
      </c>
      <c r="C111" s="66" t="s">
        <v>142</v>
      </c>
      <c r="D111" s="67">
        <v>26</v>
      </c>
      <c r="E111" s="17" t="s">
        <v>502</v>
      </c>
      <c r="F111" s="54" t="s">
        <v>503</v>
      </c>
      <c r="G111" s="45">
        <v>8227</v>
      </c>
      <c r="H111" s="50" t="s">
        <v>504</v>
      </c>
      <c r="I111" s="50" t="s">
        <v>266</v>
      </c>
      <c r="J111" s="50" t="s">
        <v>267</v>
      </c>
      <c r="K111" s="37">
        <v>2002</v>
      </c>
      <c r="L111" s="15" t="str">
        <f ca="1">IF(VALUE(K111)&gt;=(Junior+4),"Yngre",IF(VALUE(K111)&gt;=Junior,"Jr"," "))</f>
        <v>Jr</v>
      </c>
      <c r="M111" s="11">
        <v>6</v>
      </c>
      <c r="N111" s="1"/>
      <c r="O111" s="1"/>
      <c r="P111" s="1"/>
      <c r="Q111" s="1"/>
      <c r="R111" s="66"/>
      <c r="S111" s="70">
        <v>109</v>
      </c>
      <c r="T111" s="67"/>
      <c r="U111" s="68"/>
      <c r="V111" s="24"/>
    </row>
    <row r="112" spans="1:22" x14ac:dyDescent="0.45">
      <c r="A112" s="67">
        <f>200-ROW(B112)</f>
        <v>88</v>
      </c>
      <c r="B112" s="67">
        <v>106</v>
      </c>
      <c r="C112" s="66" t="s">
        <v>142</v>
      </c>
      <c r="D112" s="67">
        <v>27</v>
      </c>
      <c r="E112" s="17" t="s">
        <v>495</v>
      </c>
      <c r="F112" s="54" t="s">
        <v>496</v>
      </c>
      <c r="G112" s="45" t="s">
        <v>383</v>
      </c>
      <c r="H112" s="50" t="s">
        <v>274</v>
      </c>
      <c r="I112" s="50" t="s">
        <v>314</v>
      </c>
      <c r="J112" s="50" t="s">
        <v>283</v>
      </c>
      <c r="K112" s="37">
        <v>2002</v>
      </c>
      <c r="L112" s="15" t="str">
        <f ca="1">IF(VALUE(K112)&gt;=(Junior+4),"Yngre",IF(VALUE(K112)&gt;=Junior,"Jr"," "))</f>
        <v>Jr</v>
      </c>
      <c r="M112" s="11">
        <v>6</v>
      </c>
      <c r="N112" s="1"/>
      <c r="O112" s="1"/>
      <c r="P112" s="1"/>
      <c r="Q112" s="66"/>
      <c r="R112" s="66"/>
      <c r="S112" s="66"/>
      <c r="T112" s="70">
        <v>496</v>
      </c>
      <c r="U112" s="68"/>
      <c r="V112" s="24"/>
    </row>
    <row r="113" spans="1:22" x14ac:dyDescent="0.45">
      <c r="A113" s="67">
        <f>200-ROW(B113)</f>
        <v>87</v>
      </c>
      <c r="B113" s="67">
        <v>107</v>
      </c>
      <c r="C113" s="66" t="s">
        <v>142</v>
      </c>
      <c r="D113" s="67">
        <v>28</v>
      </c>
      <c r="E113" s="50" t="s">
        <v>170</v>
      </c>
      <c r="F113" s="54" t="s">
        <v>171</v>
      </c>
      <c r="G113" s="45" t="s">
        <v>383</v>
      </c>
      <c r="H113" s="50" t="s">
        <v>353</v>
      </c>
      <c r="I113" s="50" t="s">
        <v>261</v>
      </c>
      <c r="J113" s="50" t="s">
        <v>263</v>
      </c>
      <c r="K113" s="37">
        <v>2000</v>
      </c>
      <c r="L113" s="15" t="str">
        <f ca="1">IF(VALUE(K113)&gt;=(Junior+4),"Yngre",IF(VALUE(K113)&gt;=Junior,"Jr"," "))</f>
        <v>Jr</v>
      </c>
      <c r="M113" s="11">
        <v>6</v>
      </c>
      <c r="N113" s="1"/>
      <c r="O113" s="1"/>
      <c r="P113" s="1"/>
      <c r="Q113" s="1"/>
      <c r="R113" s="67"/>
      <c r="S113" s="78">
        <v>248</v>
      </c>
      <c r="T113" s="70">
        <v>411</v>
      </c>
      <c r="U113" s="66"/>
      <c r="V113" s="24"/>
    </row>
    <row r="114" spans="1:22" s="57" customFormat="1" x14ac:dyDescent="0.45">
      <c r="A114" s="67">
        <f>200-ROW(B114)</f>
        <v>86</v>
      </c>
      <c r="B114" s="67">
        <v>108</v>
      </c>
      <c r="C114" s="66" t="s">
        <v>142</v>
      </c>
      <c r="D114" s="67">
        <v>29</v>
      </c>
      <c r="E114" s="50" t="s">
        <v>203</v>
      </c>
      <c r="F114" s="54" t="s">
        <v>204</v>
      </c>
      <c r="G114" s="45" t="s">
        <v>383</v>
      </c>
      <c r="H114" s="50" t="s">
        <v>323</v>
      </c>
      <c r="I114" s="50" t="s">
        <v>314</v>
      </c>
      <c r="J114" s="50" t="s">
        <v>324</v>
      </c>
      <c r="K114" s="37">
        <v>1999</v>
      </c>
      <c r="L114" s="15" t="str">
        <f ca="1">IF(VALUE(K114)&gt;=(Junior+4),"Yngre",IF(VALUE(K114)&gt;=Junior,"Jr"," "))</f>
        <v>Jr</v>
      </c>
      <c r="M114" s="11">
        <v>6</v>
      </c>
      <c r="N114" s="66"/>
      <c r="O114" s="66"/>
      <c r="P114" s="66"/>
      <c r="Q114" s="66"/>
      <c r="R114" s="67"/>
      <c r="S114" s="78">
        <v>106</v>
      </c>
      <c r="T114" s="70">
        <v>342</v>
      </c>
      <c r="U114" s="66"/>
      <c r="V114" s="24"/>
    </row>
    <row r="115" spans="1:22" s="57" customFormat="1" x14ac:dyDescent="0.45">
      <c r="A115" s="67">
        <f>200-ROW(B115)</f>
        <v>85</v>
      </c>
      <c r="B115" s="67">
        <v>109</v>
      </c>
      <c r="C115" s="66" t="s">
        <v>142</v>
      </c>
      <c r="D115" s="67">
        <v>30</v>
      </c>
      <c r="E115" s="17" t="s">
        <v>564</v>
      </c>
      <c r="F115" s="54" t="s">
        <v>565</v>
      </c>
      <c r="G115" s="45">
        <v>100729</v>
      </c>
      <c r="H115" s="54" t="s">
        <v>566</v>
      </c>
      <c r="I115" s="50" t="s">
        <v>552</v>
      </c>
      <c r="J115" s="54" t="s">
        <v>288</v>
      </c>
      <c r="K115" s="85">
        <v>2003</v>
      </c>
      <c r="L115" s="15" t="str">
        <f ca="1">IF(VALUE(K115)&gt;=(Junior+4),"Yngre",IF(VALUE(K115)&gt;=Junior,"Jr"," "))</f>
        <v>Yngre</v>
      </c>
      <c r="M115" s="11">
        <v>6</v>
      </c>
      <c r="N115" s="66"/>
      <c r="O115" s="66"/>
      <c r="P115" s="66"/>
      <c r="Q115" s="66"/>
      <c r="R115" s="56"/>
      <c r="S115" s="66"/>
      <c r="T115" s="70">
        <v>230</v>
      </c>
      <c r="U115" s="68"/>
      <c r="V115" s="24"/>
    </row>
    <row r="116" spans="1:22" x14ac:dyDescent="0.45">
      <c r="A116" s="67">
        <f>200-ROW(B116)</f>
        <v>84</v>
      </c>
      <c r="B116" s="67">
        <v>110</v>
      </c>
      <c r="C116" s="66" t="s">
        <v>142</v>
      </c>
      <c r="D116" s="67">
        <v>31</v>
      </c>
      <c r="E116" s="50" t="s">
        <v>200</v>
      </c>
      <c r="F116" s="54" t="s">
        <v>369</v>
      </c>
      <c r="G116" s="45" t="s">
        <v>383</v>
      </c>
      <c r="H116" s="50" t="s">
        <v>368</v>
      </c>
      <c r="I116" s="50" t="s">
        <v>261</v>
      </c>
      <c r="J116" s="50" t="s">
        <v>263</v>
      </c>
      <c r="K116" s="37">
        <v>1998</v>
      </c>
      <c r="L116" s="15" t="str">
        <f ca="1">IF(VALUE(K116)&gt;=(Junior+4),"Yngre",IF(VALUE(K116)&gt;=Junior,"Jr"," "))</f>
        <v xml:space="preserve"> </v>
      </c>
      <c r="M116" s="11">
        <v>6</v>
      </c>
      <c r="N116" s="1"/>
      <c r="O116" s="1"/>
      <c r="P116" s="1"/>
      <c r="Q116" s="1"/>
      <c r="R116" s="78">
        <v>52</v>
      </c>
      <c r="S116" s="67"/>
      <c r="T116" s="70">
        <v>188</v>
      </c>
      <c r="U116" s="68"/>
      <c r="V116" s="24"/>
    </row>
    <row r="117" spans="1:22" x14ac:dyDescent="0.45">
      <c r="A117" s="67">
        <f>200-ROW(B117)</f>
        <v>83</v>
      </c>
      <c r="B117" s="67">
        <v>111</v>
      </c>
      <c r="C117" s="66" t="s">
        <v>184</v>
      </c>
      <c r="D117" s="67">
        <v>1</v>
      </c>
      <c r="E117" s="18" t="s">
        <v>392</v>
      </c>
      <c r="F117" s="54" t="s">
        <v>31</v>
      </c>
      <c r="G117" s="45">
        <v>100829</v>
      </c>
      <c r="H117" s="50" t="s">
        <v>328</v>
      </c>
      <c r="I117" s="50" t="s">
        <v>393</v>
      </c>
      <c r="J117" s="50" t="s">
        <v>298</v>
      </c>
      <c r="K117" s="37">
        <v>2002</v>
      </c>
      <c r="L117" s="15" t="str">
        <f ca="1">IF(VALUE(K117)&gt;=(Junior+4),"Yngre",IF(VALUE(K117)&gt;=Junior,"Jr"," "))</f>
        <v>Jr</v>
      </c>
      <c r="M117" s="11">
        <v>6</v>
      </c>
      <c r="N117" s="1"/>
      <c r="O117" s="1"/>
      <c r="P117" s="1"/>
      <c r="Q117" s="1"/>
      <c r="R117" s="66"/>
      <c r="S117" s="66"/>
      <c r="T117" s="70">
        <v>630</v>
      </c>
      <c r="U117" s="68" t="s">
        <v>490</v>
      </c>
      <c r="V117" s="24" t="s">
        <v>382</v>
      </c>
    </row>
    <row r="118" spans="1:22" s="57" customFormat="1" x14ac:dyDescent="0.45">
      <c r="A118" s="67">
        <f t="shared" ref="A118:A143" si="14">200-ROW(B118)</f>
        <v>82</v>
      </c>
      <c r="B118" s="67">
        <v>112</v>
      </c>
      <c r="C118" s="66" t="s">
        <v>184</v>
      </c>
      <c r="D118" s="67">
        <v>2</v>
      </c>
      <c r="E118" s="17" t="s">
        <v>456</v>
      </c>
      <c r="F118" s="54" t="s">
        <v>522</v>
      </c>
      <c r="G118" s="45" t="s">
        <v>383</v>
      </c>
      <c r="H118" s="50" t="s">
        <v>472</v>
      </c>
      <c r="I118" s="13" t="s">
        <v>269</v>
      </c>
      <c r="J118" s="50" t="s">
        <v>298</v>
      </c>
      <c r="K118" s="40">
        <v>2001</v>
      </c>
      <c r="L118" s="15" t="str">
        <f ca="1">IF(VALUE(K118)&gt;=(Junior+4),"Yngre",IF(VALUE(K118)&gt;=Junior,"Jr"," "))</f>
        <v>Jr</v>
      </c>
      <c r="M118" s="11">
        <v>6</v>
      </c>
      <c r="N118" s="1"/>
      <c r="O118" s="1"/>
      <c r="P118" s="1"/>
      <c r="Q118" s="1"/>
      <c r="R118" s="66"/>
      <c r="S118" s="78">
        <v>72</v>
      </c>
      <c r="T118" s="70">
        <v>350</v>
      </c>
      <c r="U118" s="28"/>
      <c r="V118" s="24"/>
    </row>
    <row r="119" spans="1:22" x14ac:dyDescent="0.45">
      <c r="A119" s="67">
        <f t="shared" si="14"/>
        <v>81</v>
      </c>
      <c r="B119" s="67">
        <v>113</v>
      </c>
      <c r="C119" s="66" t="s">
        <v>184</v>
      </c>
      <c r="D119" s="67">
        <v>3</v>
      </c>
      <c r="E119" s="16" t="s">
        <v>387</v>
      </c>
      <c r="F119" s="54" t="s">
        <v>181</v>
      </c>
      <c r="G119" s="45">
        <v>6097</v>
      </c>
      <c r="H119" s="50" t="s">
        <v>329</v>
      </c>
      <c r="I119" s="50" t="s">
        <v>261</v>
      </c>
      <c r="J119" s="50" t="s">
        <v>263</v>
      </c>
      <c r="K119" s="37">
        <v>1995</v>
      </c>
      <c r="L119" s="15" t="str">
        <f ca="1">IF(VALUE(K119)&gt;=(Junior+4),"Yngre",IF(VALUE(K119)&gt;=Junior,"Jr"," "))</f>
        <v xml:space="preserve"> </v>
      </c>
      <c r="M119" s="11">
        <v>6</v>
      </c>
      <c r="N119" s="1"/>
      <c r="O119" s="1"/>
      <c r="P119" s="1"/>
      <c r="Q119" s="1"/>
      <c r="R119" s="66"/>
      <c r="S119" s="66"/>
      <c r="T119" s="70">
        <v>260</v>
      </c>
      <c r="U119" s="68"/>
      <c r="V119" s="24"/>
    </row>
    <row r="120" spans="1:22" x14ac:dyDescent="0.45">
      <c r="A120" s="67">
        <f t="shared" si="14"/>
        <v>80</v>
      </c>
      <c r="B120" s="67">
        <v>114</v>
      </c>
      <c r="C120" s="66" t="s">
        <v>184</v>
      </c>
      <c r="D120" s="67">
        <v>4</v>
      </c>
      <c r="E120" s="83" t="s">
        <v>563</v>
      </c>
      <c r="F120" s="64" t="s">
        <v>562</v>
      </c>
      <c r="G120" s="45">
        <v>100729</v>
      </c>
      <c r="H120" s="64" t="s">
        <v>287</v>
      </c>
      <c r="I120" s="52" t="s">
        <v>327</v>
      </c>
      <c r="J120" s="64" t="s">
        <v>288</v>
      </c>
      <c r="K120" s="84">
        <v>2002</v>
      </c>
      <c r="L120" s="15" t="str">
        <f ca="1">IF(VALUE(K120)&gt;=(Junior+4),"Yngre",IF(VALUE(K120)&gt;=Junior,"Jr"," "))</f>
        <v>Jr</v>
      </c>
      <c r="M120" s="11">
        <v>6</v>
      </c>
      <c r="N120" s="66"/>
      <c r="O120" s="66"/>
      <c r="P120" s="66"/>
      <c r="Q120" s="66"/>
      <c r="R120" s="56"/>
      <c r="S120" s="66"/>
      <c r="T120" s="70">
        <v>180</v>
      </c>
      <c r="U120" s="68"/>
      <c r="V120" s="24"/>
    </row>
    <row r="121" spans="1:22" x14ac:dyDescent="0.45">
      <c r="A121" s="67">
        <f t="shared" si="14"/>
        <v>79</v>
      </c>
      <c r="B121" s="67">
        <v>115</v>
      </c>
      <c r="C121" s="66" t="s">
        <v>184</v>
      </c>
      <c r="D121" s="67">
        <v>5</v>
      </c>
      <c r="E121" s="16" t="s">
        <v>46</v>
      </c>
      <c r="F121" s="16" t="s">
        <v>47</v>
      </c>
      <c r="G121" s="45">
        <v>7118</v>
      </c>
      <c r="H121" s="67" t="s">
        <v>291</v>
      </c>
      <c r="I121" s="67" t="s">
        <v>272</v>
      </c>
      <c r="J121" s="67" t="s">
        <v>290</v>
      </c>
      <c r="K121" s="34">
        <v>1996</v>
      </c>
      <c r="L121" s="15" t="str">
        <f t="shared" ref="L121:L122" ca="1" si="15">IF(VALUE(K121)&gt;=(Junior+4),"Yngre",IF(VALUE(K121)&gt;=Junior,"Jr"," "))</f>
        <v xml:space="preserve"> </v>
      </c>
      <c r="M121" s="11">
        <v>6</v>
      </c>
      <c r="N121" s="1"/>
      <c r="O121" s="56"/>
      <c r="P121" s="66"/>
      <c r="Q121" s="77">
        <v>245</v>
      </c>
      <c r="R121" s="66"/>
      <c r="S121" s="66"/>
      <c r="T121" s="67"/>
      <c r="U121" s="35"/>
      <c r="V121" s="24"/>
    </row>
    <row r="122" spans="1:22" x14ac:dyDescent="0.45">
      <c r="A122" s="67">
        <f t="shared" si="14"/>
        <v>78</v>
      </c>
      <c r="B122" s="67">
        <v>116</v>
      </c>
      <c r="C122" s="66" t="s">
        <v>184</v>
      </c>
      <c r="D122" s="67">
        <v>6</v>
      </c>
      <c r="E122" s="67" t="s">
        <v>396</v>
      </c>
      <c r="F122" s="16" t="s">
        <v>250</v>
      </c>
      <c r="G122" s="45">
        <v>7731</v>
      </c>
      <c r="H122" s="67" t="s">
        <v>311</v>
      </c>
      <c r="I122" s="67"/>
      <c r="J122" s="67" t="s">
        <v>312</v>
      </c>
      <c r="K122" s="34">
        <v>1999</v>
      </c>
      <c r="L122" s="15" t="str">
        <f t="shared" ca="1" si="15"/>
        <v>Jr</v>
      </c>
      <c r="M122" s="11">
        <v>6</v>
      </c>
      <c r="N122" s="1"/>
      <c r="O122" s="1"/>
      <c r="P122" s="66"/>
      <c r="Q122" s="77">
        <v>155</v>
      </c>
      <c r="R122" s="66"/>
      <c r="S122" s="66"/>
      <c r="T122" s="67"/>
      <c r="U122" s="35"/>
      <c r="V122" s="24"/>
    </row>
    <row r="123" spans="1:22" s="57" customFormat="1" x14ac:dyDescent="0.45">
      <c r="A123" s="67">
        <f t="shared" si="14"/>
        <v>77</v>
      </c>
      <c r="B123" s="67">
        <v>117</v>
      </c>
      <c r="C123" s="66" t="s">
        <v>184</v>
      </c>
      <c r="D123" s="67">
        <v>7</v>
      </c>
      <c r="E123" s="16" t="s">
        <v>38</v>
      </c>
      <c r="F123" s="54" t="s">
        <v>385</v>
      </c>
      <c r="G123" s="45">
        <v>6860</v>
      </c>
      <c r="H123" s="54" t="s">
        <v>337</v>
      </c>
      <c r="I123" s="54" t="s">
        <v>266</v>
      </c>
      <c r="J123" s="54" t="s">
        <v>286</v>
      </c>
      <c r="K123" s="40">
        <v>1995</v>
      </c>
      <c r="L123" s="29" t="str">
        <f t="shared" ref="L123:L125" ca="1" si="16">IF(VALUE(K123)&gt;=(Junior+4),"Yngre",IF(VALUE(K123)&gt;=Junior,"Jr"," "))</f>
        <v xml:space="preserve"> </v>
      </c>
      <c r="M123" s="11">
        <v>6</v>
      </c>
      <c r="N123" s="28"/>
      <c r="O123" s="28"/>
      <c r="P123" s="28"/>
      <c r="Q123" s="77">
        <v>23</v>
      </c>
      <c r="R123" s="28"/>
      <c r="S123" s="28"/>
      <c r="T123" s="28"/>
      <c r="U123" s="35" t="s">
        <v>489</v>
      </c>
      <c r="V123" s="30" t="s">
        <v>507</v>
      </c>
    </row>
    <row r="124" spans="1:22" s="57" customFormat="1" x14ac:dyDescent="0.45">
      <c r="A124" s="67">
        <f t="shared" si="14"/>
        <v>76</v>
      </c>
      <c r="B124" s="67">
        <v>118</v>
      </c>
      <c r="C124" s="66" t="s">
        <v>184</v>
      </c>
      <c r="D124" s="67">
        <v>8</v>
      </c>
      <c r="E124" s="67" t="s">
        <v>96</v>
      </c>
      <c r="F124" s="16" t="s">
        <v>97</v>
      </c>
      <c r="G124" s="45">
        <v>6587</v>
      </c>
      <c r="H124" s="50" t="s">
        <v>274</v>
      </c>
      <c r="I124" s="67" t="s">
        <v>269</v>
      </c>
      <c r="J124" s="67" t="s">
        <v>283</v>
      </c>
      <c r="K124" s="34">
        <v>1994</v>
      </c>
      <c r="L124" s="15" t="str">
        <f t="shared" ca="1" si="16"/>
        <v xml:space="preserve"> </v>
      </c>
      <c r="M124" s="11">
        <v>6</v>
      </c>
      <c r="N124" s="1"/>
      <c r="O124" s="1"/>
      <c r="P124" s="1"/>
      <c r="Q124" s="77">
        <v>10</v>
      </c>
      <c r="R124" s="28"/>
      <c r="S124" s="28"/>
      <c r="T124" s="67"/>
      <c r="U124" s="35"/>
      <c r="V124" s="24"/>
    </row>
    <row r="125" spans="1:22" x14ac:dyDescent="0.45">
      <c r="A125" s="67">
        <f t="shared" si="14"/>
        <v>75</v>
      </c>
      <c r="B125" s="67">
        <v>119</v>
      </c>
      <c r="C125" s="66" t="s">
        <v>184</v>
      </c>
      <c r="D125" s="67">
        <v>9</v>
      </c>
      <c r="E125" s="17" t="s">
        <v>119</v>
      </c>
      <c r="F125" s="54" t="s">
        <v>120</v>
      </c>
      <c r="G125" s="45">
        <v>7516</v>
      </c>
      <c r="H125" s="50" t="s">
        <v>322</v>
      </c>
      <c r="I125" s="50" t="s">
        <v>272</v>
      </c>
      <c r="J125" s="50" t="s">
        <v>298</v>
      </c>
      <c r="K125" s="39">
        <v>1998</v>
      </c>
      <c r="L125" s="15" t="str">
        <f t="shared" ca="1" si="16"/>
        <v xml:space="preserve"> </v>
      </c>
      <c r="M125" s="11">
        <v>6</v>
      </c>
      <c r="N125" s="1"/>
      <c r="O125" s="1"/>
      <c r="P125" s="1"/>
      <c r="Q125" s="77">
        <v>3</v>
      </c>
      <c r="R125" s="28"/>
      <c r="S125" s="28"/>
      <c r="T125" s="67"/>
      <c r="U125" s="35"/>
      <c r="V125" s="24"/>
    </row>
    <row r="126" spans="1:22" s="57" customFormat="1" x14ac:dyDescent="0.45">
      <c r="A126" s="67">
        <f t="shared" si="14"/>
        <v>74</v>
      </c>
      <c r="B126" s="67">
        <v>120</v>
      </c>
      <c r="C126" s="66" t="s">
        <v>184</v>
      </c>
      <c r="D126" s="67">
        <v>10</v>
      </c>
      <c r="E126" s="21" t="s">
        <v>501</v>
      </c>
      <c r="F126" s="54" t="s">
        <v>191</v>
      </c>
      <c r="G126" s="45" t="s">
        <v>383</v>
      </c>
      <c r="H126" s="50" t="s">
        <v>329</v>
      </c>
      <c r="I126" s="50" t="s">
        <v>266</v>
      </c>
      <c r="J126" s="50" t="s">
        <v>263</v>
      </c>
      <c r="K126" s="37">
        <v>1999</v>
      </c>
      <c r="L126" s="15" t="str">
        <f ca="1">IF(VALUE(K126)&gt;=(Junior+4),"Yngre",IF(VALUE(K126)&gt;=Junior,"Jr"," "))</f>
        <v>Jr</v>
      </c>
      <c r="M126" s="11">
        <v>7</v>
      </c>
      <c r="N126" s="66"/>
      <c r="O126" s="66"/>
      <c r="P126" s="66"/>
      <c r="Q126" s="66"/>
      <c r="R126" s="67"/>
      <c r="S126" s="78">
        <v>339</v>
      </c>
      <c r="T126" s="70">
        <v>224</v>
      </c>
      <c r="U126" s="68"/>
      <c r="V126" s="24"/>
    </row>
    <row r="127" spans="1:22" s="57" customFormat="1" x14ac:dyDescent="0.45">
      <c r="A127" s="67">
        <f t="shared" si="14"/>
        <v>73</v>
      </c>
      <c r="B127" s="67" t="s">
        <v>499</v>
      </c>
      <c r="C127" s="66" t="s">
        <v>184</v>
      </c>
      <c r="D127" s="67">
        <v>11</v>
      </c>
      <c r="E127" s="17" t="s">
        <v>391</v>
      </c>
      <c r="F127" s="54" t="s">
        <v>388</v>
      </c>
      <c r="G127" s="45">
        <v>7139</v>
      </c>
      <c r="H127" s="50" t="s">
        <v>389</v>
      </c>
      <c r="I127" s="50" t="s">
        <v>384</v>
      </c>
      <c r="J127" s="50" t="s">
        <v>390</v>
      </c>
      <c r="K127" s="37">
        <v>1999</v>
      </c>
      <c r="L127" s="15" t="str">
        <f ca="1">IF(VALUE(K127)&gt;=(Junior+4),"Yngre",IF(VALUE(K127)&gt;=Junior,"Jr"," "))</f>
        <v>Jr</v>
      </c>
      <c r="M127" s="11">
        <v>7</v>
      </c>
      <c r="N127" s="66"/>
      <c r="O127" s="66"/>
      <c r="P127" s="66"/>
      <c r="Q127" s="66"/>
      <c r="R127" s="67"/>
      <c r="S127" s="78">
        <v>203</v>
      </c>
      <c r="T127" s="70">
        <v>216</v>
      </c>
      <c r="U127" s="68"/>
      <c r="V127" s="46" t="s">
        <v>384</v>
      </c>
    </row>
    <row r="128" spans="1:22" s="57" customFormat="1" x14ac:dyDescent="0.45">
      <c r="A128" s="67">
        <f t="shared" si="14"/>
        <v>72</v>
      </c>
      <c r="B128" s="67">
        <v>121</v>
      </c>
      <c r="C128" s="66" t="s">
        <v>184</v>
      </c>
      <c r="D128" s="67">
        <v>12</v>
      </c>
      <c r="E128" s="50" t="s">
        <v>212</v>
      </c>
      <c r="F128" s="54" t="s">
        <v>213</v>
      </c>
      <c r="G128" s="45" t="s">
        <v>383</v>
      </c>
      <c r="H128" s="50" t="s">
        <v>280</v>
      </c>
      <c r="I128" s="50" t="s">
        <v>261</v>
      </c>
      <c r="J128" s="50" t="s">
        <v>263</v>
      </c>
      <c r="K128" s="37">
        <v>2000</v>
      </c>
      <c r="L128" s="15" t="str">
        <f ca="1">IF(VALUE(K128)&gt;=(Junior+4),"Yngre",IF(VALUE(K128)&gt;=Junior,"Jr"," "))</f>
        <v>Jr</v>
      </c>
      <c r="M128" s="11">
        <v>7</v>
      </c>
      <c r="N128" s="1"/>
      <c r="O128" s="1"/>
      <c r="P128" s="1"/>
      <c r="Q128" s="1"/>
      <c r="R128" s="66"/>
      <c r="S128" s="66"/>
      <c r="T128" s="70">
        <v>213</v>
      </c>
      <c r="U128" s="66"/>
      <c r="V128" s="24"/>
    </row>
    <row r="129" spans="1:22" x14ac:dyDescent="0.45">
      <c r="A129" s="67">
        <f t="shared" si="14"/>
        <v>71</v>
      </c>
      <c r="B129" s="67">
        <v>122</v>
      </c>
      <c r="C129" s="66" t="s">
        <v>184</v>
      </c>
      <c r="D129" s="67">
        <v>13</v>
      </c>
      <c r="E129" s="18" t="s">
        <v>558</v>
      </c>
      <c r="F129" s="54" t="s">
        <v>559</v>
      </c>
      <c r="G129" s="45" t="s">
        <v>383</v>
      </c>
      <c r="H129" s="50" t="s">
        <v>265</v>
      </c>
      <c r="I129" s="50" t="s">
        <v>266</v>
      </c>
      <c r="J129" s="50" t="s">
        <v>267</v>
      </c>
      <c r="K129" s="37">
        <v>2002</v>
      </c>
      <c r="L129" s="15" t="str">
        <f ca="1">IF(VALUE(K129)&gt;=(Junior+4),"Yngre",IF(VALUE(K129)&gt;=Junior,"Jr"," "))</f>
        <v>Jr</v>
      </c>
      <c r="M129" s="11">
        <v>7</v>
      </c>
      <c r="N129" s="1"/>
      <c r="O129" s="1"/>
      <c r="P129" s="1"/>
      <c r="Q129" s="1"/>
      <c r="R129" s="66"/>
      <c r="S129" s="66"/>
      <c r="T129" s="62">
        <v>204</v>
      </c>
      <c r="U129" s="68"/>
      <c r="V129" s="24"/>
    </row>
    <row r="130" spans="1:22" s="57" customFormat="1" x14ac:dyDescent="0.45">
      <c r="A130" s="67">
        <f t="shared" si="14"/>
        <v>70</v>
      </c>
      <c r="B130" s="67">
        <v>123</v>
      </c>
      <c r="C130" s="66" t="s">
        <v>184</v>
      </c>
      <c r="D130" s="67">
        <v>14</v>
      </c>
      <c r="E130" s="50" t="s">
        <v>160</v>
      </c>
      <c r="F130" s="54" t="s">
        <v>80</v>
      </c>
      <c r="G130" s="45" t="s">
        <v>383</v>
      </c>
      <c r="H130" s="50" t="s">
        <v>311</v>
      </c>
      <c r="I130" s="50" t="s">
        <v>261</v>
      </c>
      <c r="J130" s="50" t="s">
        <v>312</v>
      </c>
      <c r="K130" s="37">
        <v>2000</v>
      </c>
      <c r="L130" s="15" t="str">
        <f ca="1">IF(VALUE(K130)&gt;=(Junior+4),"Yngre",IF(VALUE(K130)&gt;=Junior,"Jr"," "))</f>
        <v>Jr</v>
      </c>
      <c r="M130" s="11">
        <v>7</v>
      </c>
      <c r="N130" s="1"/>
      <c r="O130" s="1"/>
      <c r="P130" s="1"/>
      <c r="Q130" s="1"/>
      <c r="R130" s="66"/>
      <c r="S130" s="78">
        <v>95</v>
      </c>
      <c r="T130" s="70">
        <v>202</v>
      </c>
      <c r="U130" s="66"/>
      <c r="V130" s="24"/>
    </row>
    <row r="131" spans="1:22" x14ac:dyDescent="0.45">
      <c r="A131" s="67">
        <f t="shared" si="14"/>
        <v>69</v>
      </c>
      <c r="B131" s="67">
        <v>124</v>
      </c>
      <c r="C131" s="66" t="s">
        <v>184</v>
      </c>
      <c r="D131" s="67">
        <v>15</v>
      </c>
      <c r="E131" s="17" t="s">
        <v>513</v>
      </c>
      <c r="F131" s="54" t="s">
        <v>514</v>
      </c>
      <c r="G131" s="45" t="s">
        <v>383</v>
      </c>
      <c r="H131" s="54" t="s">
        <v>323</v>
      </c>
      <c r="I131" s="13"/>
      <c r="J131" s="54" t="s">
        <v>324</v>
      </c>
      <c r="K131" s="40">
        <v>2001</v>
      </c>
      <c r="L131" s="15" t="str">
        <f ca="1">IF(VALUE(K131)&gt;=(Junior+4),"Yngre",IF(VALUE(K131)&gt;=Junior,"Jr"," "))</f>
        <v>Jr</v>
      </c>
      <c r="M131" s="11">
        <v>7</v>
      </c>
      <c r="N131" s="1"/>
      <c r="O131" s="1"/>
      <c r="P131" s="1"/>
      <c r="Q131" s="1"/>
      <c r="R131" s="56"/>
      <c r="S131" s="66"/>
      <c r="T131" s="70">
        <v>182</v>
      </c>
      <c r="U131" s="68"/>
      <c r="V131" s="24"/>
    </row>
    <row r="132" spans="1:22" s="57" customFormat="1" x14ac:dyDescent="0.45">
      <c r="A132" s="67">
        <f t="shared" si="14"/>
        <v>68</v>
      </c>
      <c r="B132" s="67">
        <v>125</v>
      </c>
      <c r="C132" s="66" t="s">
        <v>184</v>
      </c>
      <c r="D132" s="67">
        <v>16</v>
      </c>
      <c r="E132" s="17" t="s">
        <v>242</v>
      </c>
      <c r="F132" s="54" t="s">
        <v>243</v>
      </c>
      <c r="G132" s="45" t="s">
        <v>383</v>
      </c>
      <c r="H132" s="50" t="s">
        <v>274</v>
      </c>
      <c r="I132" s="50" t="s">
        <v>269</v>
      </c>
      <c r="J132" s="50" t="s">
        <v>283</v>
      </c>
      <c r="K132" s="37">
        <v>2000</v>
      </c>
      <c r="L132" s="15" t="str">
        <f ca="1">IF(VALUE(K132)&gt;=(Junior+4),"Yngre",IF(VALUE(K132)&gt;=Junior,"Jr"," "))</f>
        <v>Jr</v>
      </c>
      <c r="M132" s="11">
        <v>7</v>
      </c>
      <c r="N132" s="66"/>
      <c r="O132" s="66"/>
      <c r="P132" s="66"/>
      <c r="Q132" s="66"/>
      <c r="R132" s="66"/>
      <c r="S132" s="66"/>
      <c r="T132" s="70">
        <v>163</v>
      </c>
      <c r="U132" s="28"/>
      <c r="V132" s="24"/>
    </row>
    <row r="133" spans="1:22" s="57" customFormat="1" x14ac:dyDescent="0.45">
      <c r="A133" s="67">
        <f t="shared" si="14"/>
        <v>67</v>
      </c>
      <c r="B133" s="67">
        <v>126</v>
      </c>
      <c r="C133" s="66" t="s">
        <v>184</v>
      </c>
      <c r="D133" s="67">
        <v>17</v>
      </c>
      <c r="E133" s="17" t="s">
        <v>547</v>
      </c>
      <c r="F133" s="54" t="s">
        <v>548</v>
      </c>
      <c r="G133" s="45" t="s">
        <v>383</v>
      </c>
      <c r="H133" s="50" t="s">
        <v>308</v>
      </c>
      <c r="I133" s="50" t="s">
        <v>269</v>
      </c>
      <c r="J133" s="50" t="s">
        <v>288</v>
      </c>
      <c r="K133" s="37">
        <v>2002</v>
      </c>
      <c r="L133" s="15" t="str">
        <f ca="1">IF(VALUE(K133)&gt;=(Junior+4),"Yngre",IF(VALUE(K133)&gt;=Junior,"Jr"," "))</f>
        <v>Jr</v>
      </c>
      <c r="M133" s="11">
        <v>7</v>
      </c>
      <c r="N133" s="66"/>
      <c r="O133" s="66"/>
      <c r="P133" s="66"/>
      <c r="Q133" s="66"/>
      <c r="R133" s="66"/>
      <c r="S133" s="66"/>
      <c r="T133" s="70">
        <v>142</v>
      </c>
      <c r="U133" s="68"/>
      <c r="V133" s="24"/>
    </row>
    <row r="134" spans="1:22" s="57" customFormat="1" x14ac:dyDescent="0.45">
      <c r="A134" s="67">
        <f t="shared" si="14"/>
        <v>66</v>
      </c>
      <c r="B134" s="67">
        <v>127</v>
      </c>
      <c r="C134" s="66" t="s">
        <v>184</v>
      </c>
      <c r="D134" s="67">
        <v>18</v>
      </c>
      <c r="E134" s="18" t="s">
        <v>511</v>
      </c>
      <c r="F134" s="65" t="s">
        <v>512</v>
      </c>
      <c r="G134" s="45" t="s">
        <v>383</v>
      </c>
      <c r="H134" s="65" t="s">
        <v>260</v>
      </c>
      <c r="I134" s="21" t="s">
        <v>261</v>
      </c>
      <c r="J134" s="65" t="s">
        <v>263</v>
      </c>
      <c r="K134" s="82">
        <v>2002</v>
      </c>
      <c r="L134" s="15" t="str">
        <f ca="1">IF(VALUE(K134)&gt;=(Junior+4),"Yngre",IF(VALUE(K134)&gt;=Junior,"Jr"," "))</f>
        <v>Jr</v>
      </c>
      <c r="M134" s="11">
        <v>7</v>
      </c>
      <c r="N134" s="1"/>
      <c r="O134" s="1"/>
      <c r="P134" s="1"/>
      <c r="Q134" s="1"/>
      <c r="R134" s="56"/>
      <c r="S134" s="66"/>
      <c r="T134" s="70">
        <v>140</v>
      </c>
      <c r="U134" s="68"/>
      <c r="V134" s="24"/>
    </row>
    <row r="135" spans="1:22" s="57" customFormat="1" x14ac:dyDescent="0.45">
      <c r="A135" s="67">
        <f t="shared" si="14"/>
        <v>65</v>
      </c>
      <c r="B135" s="67">
        <v>128</v>
      </c>
      <c r="C135" s="66" t="s">
        <v>184</v>
      </c>
      <c r="D135" s="67">
        <v>19</v>
      </c>
      <c r="E135" s="18" t="s">
        <v>107</v>
      </c>
      <c r="F135" s="65" t="s">
        <v>246</v>
      </c>
      <c r="G135" s="45">
        <v>8023</v>
      </c>
      <c r="H135" s="21" t="s">
        <v>311</v>
      </c>
      <c r="I135" s="21" t="s">
        <v>314</v>
      </c>
      <c r="J135" s="21" t="s">
        <v>312</v>
      </c>
      <c r="K135" s="82">
        <v>2001</v>
      </c>
      <c r="L135" s="15" t="str">
        <f ca="1">IF(VALUE(K135)&gt;=(Junior+4),"Yngre",IF(VALUE(K135)&gt;=Junior,"Jr"," "))</f>
        <v>Jr</v>
      </c>
      <c r="M135" s="11">
        <v>7</v>
      </c>
      <c r="N135" s="66"/>
      <c r="O135" s="66"/>
      <c r="P135" s="66"/>
      <c r="Q135" s="66"/>
      <c r="R135" s="66"/>
      <c r="S135" s="78">
        <v>154</v>
      </c>
      <c r="T135" s="70">
        <v>131</v>
      </c>
      <c r="U135" s="66"/>
      <c r="V135" s="24"/>
    </row>
    <row r="136" spans="1:22" x14ac:dyDescent="0.45">
      <c r="A136" s="67">
        <f t="shared" si="14"/>
        <v>64</v>
      </c>
      <c r="B136" s="67">
        <v>129</v>
      </c>
      <c r="C136" s="66" t="s">
        <v>184</v>
      </c>
      <c r="D136" s="67">
        <v>20</v>
      </c>
      <c r="E136" s="17" t="s">
        <v>549</v>
      </c>
      <c r="F136" s="54" t="s">
        <v>550</v>
      </c>
      <c r="G136" s="45" t="s">
        <v>383</v>
      </c>
      <c r="H136" s="50" t="s">
        <v>551</v>
      </c>
      <c r="I136" s="50" t="s">
        <v>552</v>
      </c>
      <c r="J136" s="50" t="s">
        <v>288</v>
      </c>
      <c r="K136" s="37">
        <v>2003</v>
      </c>
      <c r="L136" s="15" t="str">
        <f ca="1">IF(VALUE(K136)&gt;=(Junior+4),"Yngre",IF(VALUE(K136)&gt;=Junior,"Jr"," "))</f>
        <v>Yngre</v>
      </c>
      <c r="M136" s="11">
        <v>7</v>
      </c>
      <c r="N136" s="1"/>
      <c r="O136" s="1"/>
      <c r="P136" s="1"/>
      <c r="Q136" s="1"/>
      <c r="R136" s="66"/>
      <c r="S136" s="66"/>
      <c r="T136" s="70">
        <v>97</v>
      </c>
      <c r="U136" s="68"/>
      <c r="V136" s="24"/>
    </row>
    <row r="137" spans="1:22" s="57" customFormat="1" x14ac:dyDescent="0.45">
      <c r="A137" s="67">
        <f t="shared" si="14"/>
        <v>63</v>
      </c>
      <c r="B137" s="67">
        <v>130</v>
      </c>
      <c r="C137" s="66" t="s">
        <v>184</v>
      </c>
      <c r="D137" s="67">
        <v>21</v>
      </c>
      <c r="E137" s="50" t="s">
        <v>215</v>
      </c>
      <c r="F137" s="54" t="s">
        <v>216</v>
      </c>
      <c r="G137" s="45" t="s">
        <v>383</v>
      </c>
      <c r="H137" s="50" t="s">
        <v>313</v>
      </c>
      <c r="I137" s="50" t="s">
        <v>314</v>
      </c>
      <c r="J137" s="50" t="s">
        <v>290</v>
      </c>
      <c r="K137" s="37">
        <v>2000</v>
      </c>
      <c r="L137" s="15" t="str">
        <f ca="1">IF(VALUE(K137)&gt;=(Junior+4),"Yngre",IF(VALUE(K137)&gt;=Junior,"Jr"," "))</f>
        <v>Jr</v>
      </c>
      <c r="M137" s="11">
        <v>7</v>
      </c>
      <c r="N137" s="66"/>
      <c r="O137" s="66"/>
      <c r="P137" s="66"/>
      <c r="Q137" s="66"/>
      <c r="R137" s="66"/>
      <c r="S137" s="66"/>
      <c r="T137" s="70">
        <v>80</v>
      </c>
      <c r="U137" s="68" t="s">
        <v>490</v>
      </c>
      <c r="V137" s="24"/>
    </row>
    <row r="138" spans="1:22" x14ac:dyDescent="0.45">
      <c r="A138" s="67">
        <f t="shared" si="14"/>
        <v>62</v>
      </c>
      <c r="B138" s="67">
        <v>131</v>
      </c>
      <c r="C138" s="66" t="s">
        <v>184</v>
      </c>
      <c r="D138" s="67">
        <v>22</v>
      </c>
      <c r="E138" s="17" t="s">
        <v>560</v>
      </c>
      <c r="F138" s="54" t="s">
        <v>561</v>
      </c>
      <c r="G138" s="45" t="s">
        <v>383</v>
      </c>
      <c r="H138" s="50" t="s">
        <v>309</v>
      </c>
      <c r="I138" s="50"/>
      <c r="J138" s="50" t="s">
        <v>290</v>
      </c>
      <c r="K138" s="37">
        <v>2003</v>
      </c>
      <c r="L138" s="15" t="str">
        <f ca="1">IF(VALUE(K138)&gt;=(Junior+4),"Yngre",IF(VALUE(K138)&gt;=Junior,"Jr"," "))</f>
        <v>Yngre</v>
      </c>
      <c r="M138" s="11">
        <v>7</v>
      </c>
      <c r="N138" s="66"/>
      <c r="O138" s="1"/>
      <c r="P138" s="1"/>
      <c r="Q138" s="1"/>
      <c r="R138" s="66"/>
      <c r="S138" s="66"/>
      <c r="T138" s="70">
        <v>64</v>
      </c>
      <c r="U138" s="68"/>
      <c r="V138" s="24"/>
    </row>
    <row r="139" spans="1:22" s="57" customFormat="1" x14ac:dyDescent="0.45">
      <c r="A139" s="67">
        <f t="shared" si="14"/>
        <v>61</v>
      </c>
      <c r="B139" s="67">
        <v>132</v>
      </c>
      <c r="C139" s="66" t="s">
        <v>184</v>
      </c>
      <c r="D139" s="67">
        <v>23</v>
      </c>
      <c r="E139" s="17" t="s">
        <v>578</v>
      </c>
      <c r="F139" s="50" t="s">
        <v>62</v>
      </c>
      <c r="G139" s="45" t="s">
        <v>383</v>
      </c>
      <c r="H139" s="50" t="s">
        <v>308</v>
      </c>
      <c r="I139" s="50" t="s">
        <v>269</v>
      </c>
      <c r="J139" s="50" t="s">
        <v>288</v>
      </c>
      <c r="K139" s="37">
        <v>2002</v>
      </c>
      <c r="L139" s="15" t="str">
        <f ca="1">IF(VALUE(K139)&gt;=(Junior+4),"Yngre",IF(VALUE(K139)&gt;=Junior,"Jr"," "))</f>
        <v>Jr</v>
      </c>
      <c r="M139" s="11">
        <v>7</v>
      </c>
      <c r="N139" s="66"/>
      <c r="O139" s="66"/>
      <c r="P139" s="66"/>
      <c r="Q139" s="66"/>
      <c r="R139" s="67"/>
      <c r="S139" s="67"/>
      <c r="T139" s="70">
        <v>55</v>
      </c>
      <c r="U139" s="68"/>
      <c r="V139" s="24"/>
    </row>
    <row r="140" spans="1:22" s="57" customFormat="1" x14ac:dyDescent="0.45">
      <c r="A140" s="67">
        <f t="shared" si="14"/>
        <v>60</v>
      </c>
      <c r="B140" s="67">
        <v>133</v>
      </c>
      <c r="C140" s="66" t="s">
        <v>184</v>
      </c>
      <c r="D140" s="67">
        <v>24</v>
      </c>
      <c r="E140" s="21" t="s">
        <v>468</v>
      </c>
      <c r="F140" s="16" t="s">
        <v>467</v>
      </c>
      <c r="G140" s="45">
        <v>100836</v>
      </c>
      <c r="H140" s="50" t="s">
        <v>471</v>
      </c>
      <c r="I140" s="50" t="s">
        <v>314</v>
      </c>
      <c r="J140" s="50" t="s">
        <v>298</v>
      </c>
      <c r="K140" s="37">
        <v>2001</v>
      </c>
      <c r="L140" s="15" t="str">
        <f ca="1">IF(VALUE(K140)&gt;=(Junior+4),"Yngre",IF(VALUE(K140)&gt;=Junior,"Jr"," "))</f>
        <v>Jr</v>
      </c>
      <c r="M140" s="11">
        <v>7</v>
      </c>
      <c r="N140" s="66"/>
      <c r="O140" s="66"/>
      <c r="P140" s="66"/>
      <c r="Q140" s="66"/>
      <c r="R140" s="67"/>
      <c r="S140" s="67"/>
      <c r="T140" s="70">
        <v>45</v>
      </c>
      <c r="U140" s="68" t="s">
        <v>490</v>
      </c>
      <c r="V140" s="24"/>
    </row>
    <row r="141" spans="1:22" s="57" customFormat="1" x14ac:dyDescent="0.45">
      <c r="A141" s="67">
        <f t="shared" si="14"/>
        <v>59</v>
      </c>
      <c r="B141" s="67" t="s">
        <v>499</v>
      </c>
      <c r="C141" s="66" t="s">
        <v>184</v>
      </c>
      <c r="D141" s="67">
        <v>25</v>
      </c>
      <c r="E141" s="16" t="s">
        <v>575</v>
      </c>
      <c r="F141" s="54" t="s">
        <v>576</v>
      </c>
      <c r="G141" s="45"/>
      <c r="H141" s="50" t="s">
        <v>577</v>
      </c>
      <c r="I141" s="50"/>
      <c r="J141" s="50" t="s">
        <v>390</v>
      </c>
      <c r="K141" s="37">
        <v>2002</v>
      </c>
      <c r="L141" s="15" t="str">
        <f ca="1">IF(VALUE(K141)&gt;=(Junior+4),"Yngre",IF(VALUE(K141)&gt;=Junior,"Jr"," "))</f>
        <v>Jr</v>
      </c>
      <c r="M141" s="11">
        <v>7</v>
      </c>
      <c r="N141" s="66"/>
      <c r="O141" s="66"/>
      <c r="P141" s="66"/>
      <c r="Q141" s="66"/>
      <c r="R141" s="67"/>
      <c r="S141" s="67"/>
      <c r="T141" s="70">
        <v>30</v>
      </c>
      <c r="U141" s="68"/>
      <c r="V141" s="46" t="s">
        <v>384</v>
      </c>
    </row>
    <row r="142" spans="1:22" x14ac:dyDescent="0.45">
      <c r="A142" s="67">
        <f t="shared" si="14"/>
        <v>58</v>
      </c>
      <c r="B142" s="67">
        <v>134</v>
      </c>
      <c r="C142" s="66" t="s">
        <v>184</v>
      </c>
      <c r="D142" s="67">
        <v>26</v>
      </c>
      <c r="E142" s="50" t="s">
        <v>523</v>
      </c>
      <c r="F142" s="54" t="s">
        <v>524</v>
      </c>
      <c r="G142" s="45">
        <v>100834</v>
      </c>
      <c r="H142" s="50" t="s">
        <v>445</v>
      </c>
      <c r="I142" s="50" t="s">
        <v>525</v>
      </c>
      <c r="J142" s="50" t="s">
        <v>317</v>
      </c>
      <c r="K142" s="37">
        <v>2001</v>
      </c>
      <c r="L142" s="15" t="str">
        <f ca="1">IF(VALUE(K142)&gt;=(Junior+4),"Yngre",IF(VALUE(K142)&gt;=Junior,"Jr"," "))</f>
        <v>Jr</v>
      </c>
      <c r="M142" s="11">
        <v>7</v>
      </c>
      <c r="N142" s="1"/>
      <c r="O142" s="1"/>
      <c r="P142" s="1"/>
      <c r="Q142" s="1"/>
      <c r="R142" s="67"/>
      <c r="S142" s="67"/>
      <c r="T142" s="70">
        <v>29</v>
      </c>
      <c r="U142" s="68" t="s">
        <v>490</v>
      </c>
      <c r="V142" s="24" t="s">
        <v>382</v>
      </c>
    </row>
    <row r="143" spans="1:22" x14ac:dyDescent="0.45">
      <c r="A143" s="67">
        <f t="shared" si="14"/>
        <v>57</v>
      </c>
      <c r="B143" s="67" t="s">
        <v>499</v>
      </c>
      <c r="C143" s="66" t="s">
        <v>184</v>
      </c>
      <c r="D143" s="67">
        <v>27</v>
      </c>
      <c r="E143" s="50" t="s">
        <v>526</v>
      </c>
      <c r="F143" s="54" t="s">
        <v>176</v>
      </c>
      <c r="G143" s="45">
        <v>7140</v>
      </c>
      <c r="H143" s="53" t="s">
        <v>527</v>
      </c>
      <c r="I143" s="13"/>
      <c r="J143" s="13" t="s">
        <v>390</v>
      </c>
      <c r="K143" s="37">
        <v>2000</v>
      </c>
      <c r="L143" s="15" t="str">
        <f ca="1">IF(VALUE(K143)&gt;=(Junior+4),"Yngre",IF(VALUE(K143)&gt;=Junior,"Jr"," "))</f>
        <v>Jr</v>
      </c>
      <c r="M143" s="11">
        <v>7</v>
      </c>
      <c r="N143" s="1"/>
      <c r="O143" s="1"/>
      <c r="P143" s="1"/>
      <c r="Q143" s="1"/>
      <c r="R143" s="67"/>
      <c r="S143" s="67"/>
      <c r="T143" s="70">
        <v>24</v>
      </c>
      <c r="U143" s="68"/>
      <c r="V143" s="46" t="s">
        <v>384</v>
      </c>
    </row>
    <row r="144" spans="1:22" x14ac:dyDescent="0.45">
      <c r="A144" s="67"/>
      <c r="B144" s="67"/>
      <c r="C144" s="66" t="s">
        <v>184</v>
      </c>
      <c r="D144" s="67"/>
      <c r="E144" s="79" t="s">
        <v>76</v>
      </c>
      <c r="F144" s="73" t="s">
        <v>77</v>
      </c>
      <c r="G144" s="45">
        <v>100479</v>
      </c>
      <c r="H144" s="50" t="s">
        <v>336</v>
      </c>
      <c r="I144" s="79" t="s">
        <v>314</v>
      </c>
      <c r="J144" s="79" t="s">
        <v>333</v>
      </c>
      <c r="K144" s="76">
        <v>1999</v>
      </c>
      <c r="L144" s="15" t="str">
        <f t="shared" ref="L144:L149" ca="1" si="17">IF(VALUE(K144)&gt;=(Junior+4),"Yngre",IF(VALUE(K144)&gt;=Junior,"Jr"," "))</f>
        <v>Jr</v>
      </c>
      <c r="M144" s="11">
        <v>7</v>
      </c>
      <c r="N144" s="1"/>
      <c r="O144" s="1"/>
      <c r="P144" s="1"/>
      <c r="Q144" s="56"/>
      <c r="R144" s="78">
        <v>193</v>
      </c>
      <c r="S144" s="67"/>
      <c r="T144" s="67"/>
      <c r="U144" s="68" t="s">
        <v>489</v>
      </c>
      <c r="V144" s="24" t="s">
        <v>382</v>
      </c>
    </row>
    <row r="145" spans="1:22" s="57" customFormat="1" x14ac:dyDescent="0.45">
      <c r="A145" s="67"/>
      <c r="B145" s="67"/>
      <c r="C145" s="66" t="s">
        <v>184</v>
      </c>
      <c r="D145" s="67"/>
      <c r="E145" s="17" t="s">
        <v>121</v>
      </c>
      <c r="F145" s="54" t="s">
        <v>376</v>
      </c>
      <c r="G145" s="45" t="s">
        <v>383</v>
      </c>
      <c r="H145" s="50" t="s">
        <v>344</v>
      </c>
      <c r="I145" s="50" t="s">
        <v>272</v>
      </c>
      <c r="J145" s="50" t="s">
        <v>310</v>
      </c>
      <c r="K145" s="37">
        <v>1998</v>
      </c>
      <c r="L145" s="15" t="str">
        <f t="shared" ca="1" si="17"/>
        <v xml:space="preserve"> </v>
      </c>
      <c r="M145" s="11">
        <v>7</v>
      </c>
      <c r="N145" s="66"/>
      <c r="O145" s="66"/>
      <c r="P145" s="66"/>
      <c r="Q145" s="66"/>
      <c r="R145" s="78">
        <v>98</v>
      </c>
      <c r="S145" s="67"/>
      <c r="T145" s="69"/>
      <c r="U145" s="68"/>
      <c r="V145" s="24"/>
    </row>
    <row r="146" spans="1:22" x14ac:dyDescent="0.45">
      <c r="A146" s="67"/>
      <c r="B146" s="67"/>
      <c r="C146" s="66" t="s">
        <v>184</v>
      </c>
      <c r="D146" s="67"/>
      <c r="E146" s="54" t="s">
        <v>478</v>
      </c>
      <c r="F146" s="54" t="s">
        <v>479</v>
      </c>
      <c r="G146" s="45">
        <v>5896</v>
      </c>
      <c r="H146" s="50" t="s">
        <v>482</v>
      </c>
      <c r="I146" s="13"/>
      <c r="J146" s="13" t="s">
        <v>483</v>
      </c>
      <c r="K146" s="37">
        <v>1992</v>
      </c>
      <c r="L146" s="15" t="str">
        <f t="shared" ca="1" si="17"/>
        <v xml:space="preserve"> </v>
      </c>
      <c r="M146" s="11">
        <v>7</v>
      </c>
      <c r="N146" s="1"/>
      <c r="O146" s="1"/>
      <c r="P146" s="1"/>
      <c r="Q146" s="1"/>
      <c r="R146" s="78">
        <v>40</v>
      </c>
      <c r="S146" s="67"/>
      <c r="T146" s="67"/>
      <c r="U146" s="68" t="s">
        <v>489</v>
      </c>
      <c r="V146" s="24" t="s">
        <v>484</v>
      </c>
    </row>
    <row r="147" spans="1:22" s="57" customFormat="1" x14ac:dyDescent="0.45">
      <c r="A147" s="67"/>
      <c r="B147" s="67"/>
      <c r="C147" s="66" t="s">
        <v>184</v>
      </c>
      <c r="D147" s="67"/>
      <c r="E147" s="17" t="s">
        <v>227</v>
      </c>
      <c r="F147" s="54" t="s">
        <v>347</v>
      </c>
      <c r="G147" s="45">
        <v>6900</v>
      </c>
      <c r="H147" s="50" t="s">
        <v>315</v>
      </c>
      <c r="I147" s="50" t="s">
        <v>266</v>
      </c>
      <c r="J147" s="50" t="s">
        <v>267</v>
      </c>
      <c r="K147" s="37">
        <v>1998</v>
      </c>
      <c r="L147" s="15" t="str">
        <f t="shared" ca="1" si="17"/>
        <v xml:space="preserve"> </v>
      </c>
      <c r="M147" s="11">
        <v>7</v>
      </c>
      <c r="N147" s="66"/>
      <c r="O147" s="66"/>
      <c r="P147" s="66"/>
      <c r="Q147" s="66"/>
      <c r="R147" s="78">
        <v>36</v>
      </c>
      <c r="S147" s="67"/>
      <c r="T147" s="69"/>
      <c r="U147" s="68" t="s">
        <v>489</v>
      </c>
      <c r="V147" s="24" t="s">
        <v>484</v>
      </c>
    </row>
    <row r="148" spans="1:22" x14ac:dyDescent="0.45">
      <c r="A148" s="67"/>
      <c r="B148" s="67"/>
      <c r="C148" s="66" t="s">
        <v>184</v>
      </c>
      <c r="D148" s="67"/>
      <c r="E148" s="17" t="s">
        <v>227</v>
      </c>
      <c r="F148" s="54" t="s">
        <v>95</v>
      </c>
      <c r="G148" s="45">
        <v>7779</v>
      </c>
      <c r="H148" s="50" t="s">
        <v>315</v>
      </c>
      <c r="I148" s="13" t="s">
        <v>266</v>
      </c>
      <c r="J148" s="13" t="s">
        <v>267</v>
      </c>
      <c r="K148" s="37">
        <v>2000</v>
      </c>
      <c r="L148" s="15" t="str">
        <f t="shared" ca="1" si="17"/>
        <v>Jr</v>
      </c>
      <c r="M148" s="11">
        <v>7</v>
      </c>
      <c r="N148" s="1"/>
      <c r="O148" s="1"/>
      <c r="P148" s="1"/>
      <c r="Q148" s="1"/>
      <c r="R148" s="78">
        <v>11</v>
      </c>
      <c r="S148" s="67"/>
      <c r="T148" s="69"/>
      <c r="U148" s="35" t="s">
        <v>489</v>
      </c>
      <c r="V148" s="24" t="s">
        <v>484</v>
      </c>
    </row>
    <row r="149" spans="1:22" x14ac:dyDescent="0.45">
      <c r="A149" s="67"/>
      <c r="B149" s="67"/>
      <c r="C149" s="66" t="s">
        <v>184</v>
      </c>
      <c r="D149" s="67"/>
      <c r="E149" s="17" t="s">
        <v>172</v>
      </c>
      <c r="F149" s="54" t="s">
        <v>173</v>
      </c>
      <c r="G149" s="45">
        <v>101331</v>
      </c>
      <c r="H149" s="13" t="s">
        <v>309</v>
      </c>
      <c r="I149" s="52" t="s">
        <v>269</v>
      </c>
      <c r="J149" s="13" t="s">
        <v>290</v>
      </c>
      <c r="K149" s="37">
        <v>2000</v>
      </c>
      <c r="L149" s="15" t="str">
        <f t="shared" ca="1" si="17"/>
        <v>Jr</v>
      </c>
      <c r="M149" s="11">
        <v>7</v>
      </c>
      <c r="N149" s="1"/>
      <c r="O149" s="1"/>
      <c r="P149" s="1"/>
      <c r="Q149" s="1"/>
      <c r="R149" s="78">
        <v>7</v>
      </c>
      <c r="S149" s="67"/>
      <c r="T149" s="68"/>
      <c r="U149" s="35"/>
      <c r="V149" s="24" t="s">
        <v>382</v>
      </c>
    </row>
    <row r="150" spans="1:22" s="57" customFormat="1" x14ac:dyDescent="0.45">
      <c r="A150" s="67"/>
      <c r="B150" s="67"/>
      <c r="C150" s="66" t="s">
        <v>184</v>
      </c>
      <c r="D150" s="67"/>
      <c r="E150" s="17" t="s">
        <v>130</v>
      </c>
      <c r="F150" s="54" t="s">
        <v>131</v>
      </c>
      <c r="G150" s="45">
        <v>7527</v>
      </c>
      <c r="H150" s="50" t="s">
        <v>309</v>
      </c>
      <c r="I150" s="50" t="s">
        <v>272</v>
      </c>
      <c r="J150" s="50" t="s">
        <v>290</v>
      </c>
      <c r="K150" s="37">
        <v>1998</v>
      </c>
      <c r="L150" s="15" t="str">
        <f t="shared" ref="L150:L153" ca="1" si="18">IF(VALUE(K150)&gt;=(Junior+4),"Yngre",IF(VALUE(K150)&gt;=Junior,"Jr"," "))</f>
        <v xml:space="preserve"> </v>
      </c>
      <c r="M150" s="11">
        <v>7</v>
      </c>
      <c r="N150" s="66"/>
      <c r="O150" s="66"/>
      <c r="P150" s="66"/>
      <c r="Q150" s="66"/>
      <c r="R150" s="67"/>
      <c r="S150" s="78">
        <v>232</v>
      </c>
      <c r="T150" s="67"/>
      <c r="U150" s="68"/>
      <c r="V150" s="24"/>
    </row>
    <row r="151" spans="1:22" x14ac:dyDescent="0.45">
      <c r="A151" s="67"/>
      <c r="B151" s="67"/>
      <c r="C151" s="66" t="s">
        <v>184</v>
      </c>
      <c r="D151" s="67"/>
      <c r="E151" s="50" t="s">
        <v>135</v>
      </c>
      <c r="F151" s="54" t="s">
        <v>136</v>
      </c>
      <c r="G151" s="45">
        <v>7317</v>
      </c>
      <c r="H151" s="54" t="s">
        <v>345</v>
      </c>
      <c r="I151" s="50" t="s">
        <v>266</v>
      </c>
      <c r="J151" s="50" t="s">
        <v>267</v>
      </c>
      <c r="K151" s="37">
        <v>1996</v>
      </c>
      <c r="L151" s="15" t="str">
        <f t="shared" ca="1" si="18"/>
        <v xml:space="preserve"> </v>
      </c>
      <c r="M151" s="11">
        <v>7</v>
      </c>
      <c r="N151" s="66"/>
      <c r="O151" s="1"/>
      <c r="P151" s="1"/>
      <c r="Q151" s="66"/>
      <c r="R151" s="67"/>
      <c r="S151" s="78">
        <v>130</v>
      </c>
      <c r="T151" s="16"/>
      <c r="U151" s="35"/>
      <c r="V151" s="46" t="s">
        <v>508</v>
      </c>
    </row>
    <row r="152" spans="1:22" s="57" customFormat="1" x14ac:dyDescent="0.45">
      <c r="A152" s="67"/>
      <c r="B152" s="67"/>
      <c r="C152" s="66" t="s">
        <v>184</v>
      </c>
      <c r="D152" s="67"/>
      <c r="E152" s="81" t="s">
        <v>117</v>
      </c>
      <c r="F152" s="54" t="s">
        <v>118</v>
      </c>
      <c r="G152" s="45">
        <v>6401</v>
      </c>
      <c r="H152" s="50" t="s">
        <v>325</v>
      </c>
      <c r="I152" s="50" t="s">
        <v>261</v>
      </c>
      <c r="J152" s="50" t="s">
        <v>263</v>
      </c>
      <c r="K152" s="37">
        <v>1991</v>
      </c>
      <c r="L152" s="15" t="str">
        <f t="shared" ca="1" si="18"/>
        <v xml:space="preserve"> </v>
      </c>
      <c r="M152" s="11">
        <v>7</v>
      </c>
      <c r="N152" s="66"/>
      <c r="O152" s="66"/>
      <c r="P152" s="66"/>
      <c r="Q152" s="66"/>
      <c r="R152" s="67"/>
      <c r="S152" s="78">
        <v>123</v>
      </c>
      <c r="T152" s="67"/>
      <c r="U152" s="68"/>
      <c r="V152" s="24"/>
    </row>
    <row r="153" spans="1:22" s="57" customFormat="1" x14ac:dyDescent="0.45">
      <c r="A153" s="67"/>
      <c r="B153" s="67"/>
      <c r="C153" s="66" t="s">
        <v>184</v>
      </c>
      <c r="D153" s="67"/>
      <c r="E153" s="50" t="s">
        <v>174</v>
      </c>
      <c r="F153" s="54" t="s">
        <v>175</v>
      </c>
      <c r="G153" s="45">
        <v>8216</v>
      </c>
      <c r="H153" s="54" t="s">
        <v>311</v>
      </c>
      <c r="I153" s="50" t="s">
        <v>266</v>
      </c>
      <c r="J153" s="50" t="s">
        <v>312</v>
      </c>
      <c r="K153" s="37">
        <v>2000</v>
      </c>
      <c r="L153" s="15" t="str">
        <f t="shared" ca="1" si="18"/>
        <v>Jr</v>
      </c>
      <c r="M153" s="11">
        <v>7</v>
      </c>
      <c r="N153" s="66"/>
      <c r="O153" s="66"/>
      <c r="P153" s="66"/>
      <c r="Q153" s="66"/>
      <c r="R153" s="56">
        <v>1</v>
      </c>
      <c r="S153" s="78">
        <v>118</v>
      </c>
      <c r="T153" s="67"/>
      <c r="U153" s="66"/>
      <c r="V153" s="24"/>
    </row>
    <row r="154" spans="1:22" s="57" customFormat="1" x14ac:dyDescent="0.45">
      <c r="A154" s="67"/>
      <c r="B154" s="67"/>
      <c r="C154" s="66" t="s">
        <v>184</v>
      </c>
      <c r="D154" s="67"/>
      <c r="E154" s="18" t="s">
        <v>466</v>
      </c>
      <c r="F154" s="54" t="s">
        <v>157</v>
      </c>
      <c r="G154" s="45" t="s">
        <v>383</v>
      </c>
      <c r="H154" s="50" t="s">
        <v>363</v>
      </c>
      <c r="I154" s="50" t="s">
        <v>314</v>
      </c>
      <c r="J154" s="50" t="s">
        <v>333</v>
      </c>
      <c r="K154" s="37">
        <v>1998</v>
      </c>
      <c r="L154" s="15" t="str">
        <f t="shared" ref="L154:L167" ca="1" si="19">IF(VALUE(K154)&gt;=(Junior+4),"Yngre",IF(VALUE(K154)&gt;=Junior,"Jr"," "))</f>
        <v xml:space="preserve"> </v>
      </c>
      <c r="M154" s="11">
        <v>7</v>
      </c>
      <c r="N154" s="66"/>
      <c r="O154" s="1"/>
      <c r="P154" s="1"/>
      <c r="Q154" s="1"/>
      <c r="R154" s="67"/>
      <c r="S154" s="78">
        <v>52</v>
      </c>
      <c r="T154" s="67"/>
      <c r="U154" s="35" t="s">
        <v>488</v>
      </c>
      <c r="V154" s="24"/>
    </row>
    <row r="155" spans="1:22" s="57" customFormat="1" x14ac:dyDescent="0.45">
      <c r="A155" s="67"/>
      <c r="B155" s="67"/>
      <c r="C155" s="66" t="s">
        <v>184</v>
      </c>
      <c r="D155" s="67"/>
      <c r="E155" s="17" t="s">
        <v>515</v>
      </c>
      <c r="F155" s="54" t="s">
        <v>516</v>
      </c>
      <c r="G155" s="45">
        <v>6804</v>
      </c>
      <c r="H155" s="50" t="s">
        <v>517</v>
      </c>
      <c r="I155" s="50"/>
      <c r="J155" s="50" t="s">
        <v>390</v>
      </c>
      <c r="K155" s="37">
        <v>1997</v>
      </c>
      <c r="L155" s="15" t="str">
        <f t="shared" ca="1" si="19"/>
        <v xml:space="preserve"> </v>
      </c>
      <c r="M155" s="11">
        <v>7</v>
      </c>
      <c r="N155" s="66"/>
      <c r="O155" s="66"/>
      <c r="P155" s="66"/>
      <c r="Q155" s="66"/>
      <c r="R155" s="67"/>
      <c r="S155" s="78">
        <v>47</v>
      </c>
      <c r="T155" s="67"/>
      <c r="U155" s="68"/>
      <c r="V155" s="46" t="s">
        <v>384</v>
      </c>
    </row>
    <row r="156" spans="1:22" s="57" customFormat="1" x14ac:dyDescent="0.45">
      <c r="A156" s="67"/>
      <c r="B156" s="67"/>
      <c r="C156" s="66" t="s">
        <v>184</v>
      </c>
      <c r="D156" s="67"/>
      <c r="E156" s="17" t="s">
        <v>233</v>
      </c>
      <c r="F156" s="54" t="s">
        <v>234</v>
      </c>
      <c r="G156" s="45">
        <v>7431</v>
      </c>
      <c r="H156" s="50" t="s">
        <v>309</v>
      </c>
      <c r="I156" s="50"/>
      <c r="J156" s="50" t="s">
        <v>290</v>
      </c>
      <c r="K156" s="37">
        <v>1998</v>
      </c>
      <c r="L156" s="15" t="str">
        <f t="shared" ca="1" si="19"/>
        <v xml:space="preserve"> </v>
      </c>
      <c r="M156" s="11">
        <v>7</v>
      </c>
      <c r="N156" s="66"/>
      <c r="O156" s="66"/>
      <c r="P156" s="66"/>
      <c r="Q156" s="66"/>
      <c r="R156" s="56">
        <v>4</v>
      </c>
      <c r="S156" s="78">
        <v>40</v>
      </c>
      <c r="T156" s="67"/>
      <c r="U156" s="68"/>
      <c r="V156" s="24"/>
    </row>
    <row r="157" spans="1:22" s="57" customFormat="1" x14ac:dyDescent="0.45">
      <c r="A157" s="67"/>
      <c r="B157" s="67"/>
      <c r="C157" s="66" t="s">
        <v>184</v>
      </c>
      <c r="D157" s="67"/>
      <c r="E157" s="80" t="s">
        <v>518</v>
      </c>
      <c r="F157" s="19" t="s">
        <v>519</v>
      </c>
      <c r="G157" s="45">
        <v>7279</v>
      </c>
      <c r="H157" s="50" t="s">
        <v>280</v>
      </c>
      <c r="I157" s="53" t="s">
        <v>406</v>
      </c>
      <c r="J157" s="53" t="s">
        <v>263</v>
      </c>
      <c r="K157" s="39">
        <v>1998</v>
      </c>
      <c r="L157" s="15" t="str">
        <f t="shared" ca="1" si="19"/>
        <v xml:space="preserve"> </v>
      </c>
      <c r="M157" s="11">
        <v>7</v>
      </c>
      <c r="N157" s="1"/>
      <c r="O157" s="1"/>
      <c r="P157" s="1"/>
      <c r="Q157" s="1"/>
      <c r="R157" s="56"/>
      <c r="S157" s="78">
        <v>32</v>
      </c>
      <c r="T157" s="67"/>
      <c r="U157" s="68" t="s">
        <v>489</v>
      </c>
      <c r="V157" s="24"/>
    </row>
    <row r="158" spans="1:22" s="57" customFormat="1" x14ac:dyDescent="0.45">
      <c r="A158" s="67"/>
      <c r="B158" s="67"/>
      <c r="C158" s="66" t="s">
        <v>184</v>
      </c>
      <c r="D158" s="67"/>
      <c r="E158" s="17" t="s">
        <v>119</v>
      </c>
      <c r="F158" s="54" t="s">
        <v>473</v>
      </c>
      <c r="G158" s="45" t="s">
        <v>383</v>
      </c>
      <c r="H158" s="50" t="s">
        <v>322</v>
      </c>
      <c r="I158" s="50"/>
      <c r="J158" s="50" t="s">
        <v>298</v>
      </c>
      <c r="K158" s="37">
        <v>2002</v>
      </c>
      <c r="L158" s="15" t="str">
        <f t="shared" ca="1" si="19"/>
        <v>Jr</v>
      </c>
      <c r="M158" s="11">
        <v>7</v>
      </c>
      <c r="N158" s="66"/>
      <c r="O158" s="66"/>
      <c r="P158" s="66"/>
      <c r="Q158" s="66"/>
      <c r="R158" s="67"/>
      <c r="S158" s="78">
        <v>26</v>
      </c>
      <c r="T158" s="67"/>
      <c r="U158" s="68"/>
      <c r="V158" s="24"/>
    </row>
    <row r="159" spans="1:22" x14ac:dyDescent="0.45">
      <c r="A159" s="67"/>
      <c r="B159" s="67"/>
      <c r="C159" s="66" t="s">
        <v>184</v>
      </c>
      <c r="D159" s="67"/>
      <c r="E159" s="17" t="s">
        <v>235</v>
      </c>
      <c r="F159" s="54" t="s">
        <v>354</v>
      </c>
      <c r="G159" s="45">
        <v>8031</v>
      </c>
      <c r="H159" s="50" t="s">
        <v>352</v>
      </c>
      <c r="I159" s="13" t="s">
        <v>266</v>
      </c>
      <c r="J159" s="50" t="s">
        <v>267</v>
      </c>
      <c r="K159" s="37">
        <v>1999</v>
      </c>
      <c r="L159" s="15" t="str">
        <f t="shared" ca="1" si="19"/>
        <v>Jr</v>
      </c>
      <c r="M159" s="11">
        <v>7</v>
      </c>
      <c r="N159" s="1"/>
      <c r="O159" s="1"/>
      <c r="P159" s="1"/>
      <c r="Q159" s="1"/>
      <c r="R159" s="67"/>
      <c r="S159" s="78">
        <v>18</v>
      </c>
      <c r="T159" s="67"/>
      <c r="U159" s="35" t="s">
        <v>488</v>
      </c>
      <c r="V159" s="24"/>
    </row>
    <row r="160" spans="1:22" s="57" customFormat="1" x14ac:dyDescent="0.45">
      <c r="A160" s="67"/>
      <c r="B160" s="67"/>
      <c r="C160" s="66" t="s">
        <v>184</v>
      </c>
      <c r="D160" s="67"/>
      <c r="E160" s="16" t="s">
        <v>480</v>
      </c>
      <c r="F160" s="54" t="s">
        <v>481</v>
      </c>
      <c r="G160" s="45">
        <v>100536</v>
      </c>
      <c r="H160" s="50" t="s">
        <v>326</v>
      </c>
      <c r="I160" s="50"/>
      <c r="J160" s="50" t="s">
        <v>267</v>
      </c>
      <c r="K160" s="37">
        <v>1995</v>
      </c>
      <c r="L160" s="15" t="str">
        <f t="shared" ca="1" si="19"/>
        <v xml:space="preserve"> </v>
      </c>
      <c r="M160" s="11">
        <v>7</v>
      </c>
      <c r="N160" s="1"/>
      <c r="O160" s="1"/>
      <c r="P160" s="1"/>
      <c r="Q160" s="1"/>
      <c r="R160" s="67"/>
      <c r="S160" s="78">
        <v>16</v>
      </c>
      <c r="T160" s="67"/>
      <c r="U160" s="35" t="s">
        <v>488</v>
      </c>
      <c r="V160" s="24" t="s">
        <v>382</v>
      </c>
    </row>
    <row r="161" spans="1:22" x14ac:dyDescent="0.45">
      <c r="A161" s="67"/>
      <c r="B161" s="67"/>
      <c r="C161" s="66" t="s">
        <v>184</v>
      </c>
      <c r="D161" s="67"/>
      <c r="E161" s="17" t="s">
        <v>192</v>
      </c>
      <c r="F161" s="54" t="s">
        <v>193</v>
      </c>
      <c r="G161" s="45" t="s">
        <v>383</v>
      </c>
      <c r="H161" s="53" t="s">
        <v>351</v>
      </c>
      <c r="I161" s="50" t="s">
        <v>314</v>
      </c>
      <c r="J161" s="50" t="s">
        <v>298</v>
      </c>
      <c r="K161" s="37">
        <v>1998</v>
      </c>
      <c r="L161" s="15" t="str">
        <f t="shared" ca="1" si="19"/>
        <v xml:space="preserve"> </v>
      </c>
      <c r="M161" s="11">
        <v>7</v>
      </c>
      <c r="N161" s="1"/>
      <c r="O161" s="1"/>
      <c r="P161" s="1"/>
      <c r="Q161" s="1"/>
      <c r="R161" s="67"/>
      <c r="S161" s="67"/>
      <c r="T161" s="78">
        <v>341</v>
      </c>
      <c r="U161" s="35"/>
      <c r="V161" s="24"/>
    </row>
    <row r="162" spans="1:22" s="61" customFormat="1" x14ac:dyDescent="0.45">
      <c r="A162" s="67"/>
      <c r="B162" s="67"/>
      <c r="C162" s="66" t="s">
        <v>184</v>
      </c>
      <c r="D162" s="67"/>
      <c r="E162" s="67" t="s">
        <v>396</v>
      </c>
      <c r="F162" s="16" t="s">
        <v>532</v>
      </c>
      <c r="G162" s="45" t="s">
        <v>383</v>
      </c>
      <c r="H162" s="67" t="s">
        <v>311</v>
      </c>
      <c r="I162" s="67"/>
      <c r="J162" s="67" t="s">
        <v>312</v>
      </c>
      <c r="K162" s="34">
        <v>2003</v>
      </c>
      <c r="L162" s="60" t="str">
        <f t="shared" ca="1" si="19"/>
        <v>Yngre</v>
      </c>
      <c r="M162" s="11">
        <v>7</v>
      </c>
      <c r="N162" s="1">
        <f>2018-2003</f>
        <v>15</v>
      </c>
      <c r="O162" s="1"/>
      <c r="P162" s="1"/>
      <c r="Q162" s="1"/>
      <c r="R162" s="67"/>
      <c r="S162" s="67"/>
      <c r="T162" s="78">
        <v>240</v>
      </c>
      <c r="U162" s="35"/>
      <c r="V162" s="24"/>
    </row>
    <row r="163" spans="1:22" x14ac:dyDescent="0.45">
      <c r="A163" s="67"/>
      <c r="B163" s="67"/>
      <c r="C163" s="66" t="s">
        <v>184</v>
      </c>
      <c r="D163" s="67"/>
      <c r="E163" s="17" t="s">
        <v>529</v>
      </c>
      <c r="F163" s="54" t="s">
        <v>530</v>
      </c>
      <c r="G163" s="45">
        <v>8218</v>
      </c>
      <c r="H163" s="50" t="s">
        <v>531</v>
      </c>
      <c r="I163" s="50"/>
      <c r="J163" s="50" t="s">
        <v>267</v>
      </c>
      <c r="K163" s="37">
        <v>2002</v>
      </c>
      <c r="L163" s="15" t="str">
        <f t="shared" ca="1" si="19"/>
        <v>Jr</v>
      </c>
      <c r="M163" s="11">
        <v>7</v>
      </c>
      <c r="N163" s="1">
        <f>2018-1968</f>
        <v>50</v>
      </c>
      <c r="O163" s="1"/>
      <c r="P163" s="1"/>
      <c r="Q163" s="1"/>
      <c r="R163" s="67"/>
      <c r="S163" s="67"/>
      <c r="T163" s="78">
        <v>199</v>
      </c>
      <c r="U163" s="35"/>
      <c r="V163" s="24"/>
    </row>
    <row r="164" spans="1:22" x14ac:dyDescent="0.45">
      <c r="A164" s="67"/>
      <c r="B164" s="67"/>
      <c r="C164" s="66" t="s">
        <v>184</v>
      </c>
      <c r="D164" s="67"/>
      <c r="E164" s="71" t="s">
        <v>477</v>
      </c>
      <c r="F164" s="32" t="s">
        <v>126</v>
      </c>
      <c r="G164" s="45">
        <v>100727</v>
      </c>
      <c r="H164" s="51" t="s">
        <v>260</v>
      </c>
      <c r="I164" s="51" t="s">
        <v>314</v>
      </c>
      <c r="J164" s="51" t="s">
        <v>263</v>
      </c>
      <c r="K164" s="36">
        <v>2001</v>
      </c>
      <c r="L164" s="15" t="str">
        <f t="shared" ca="1" si="19"/>
        <v>Jr</v>
      </c>
      <c r="M164" s="11">
        <v>7</v>
      </c>
      <c r="N164" s="1"/>
      <c r="O164" s="1"/>
      <c r="P164" s="1"/>
      <c r="Q164" s="1"/>
      <c r="R164" s="67"/>
      <c r="S164" s="67"/>
      <c r="T164" s="78">
        <v>182</v>
      </c>
      <c r="U164" s="35" t="s">
        <v>490</v>
      </c>
      <c r="V164" s="24" t="s">
        <v>382</v>
      </c>
    </row>
    <row r="165" spans="1:22" x14ac:dyDescent="0.45">
      <c r="A165" s="67"/>
      <c r="B165" s="67"/>
      <c r="C165" s="66" t="s">
        <v>184</v>
      </c>
      <c r="D165" s="67"/>
      <c r="E165" s="18" t="s">
        <v>399</v>
      </c>
      <c r="F165" s="54" t="s">
        <v>68</v>
      </c>
      <c r="G165" s="45" t="s">
        <v>383</v>
      </c>
      <c r="H165" s="50" t="s">
        <v>274</v>
      </c>
      <c r="I165" s="13" t="s">
        <v>269</v>
      </c>
      <c r="J165" s="13" t="s">
        <v>283</v>
      </c>
      <c r="K165" s="37">
        <v>2000</v>
      </c>
      <c r="L165" s="60" t="str">
        <f t="shared" ca="1" si="19"/>
        <v>Jr</v>
      </c>
      <c r="M165" s="11">
        <v>7</v>
      </c>
      <c r="N165" s="67"/>
      <c r="O165" s="67"/>
      <c r="P165" s="67"/>
      <c r="Q165" s="67"/>
      <c r="R165" s="67"/>
      <c r="S165" s="67"/>
      <c r="T165" s="78">
        <v>120</v>
      </c>
      <c r="U165" s="68"/>
      <c r="V165" s="24"/>
    </row>
    <row r="166" spans="1:22" x14ac:dyDescent="0.45">
      <c r="A166" s="67"/>
      <c r="B166" s="67"/>
      <c r="C166" s="66" t="s">
        <v>184</v>
      </c>
      <c r="D166" s="67"/>
      <c r="E166" s="17" t="s">
        <v>534</v>
      </c>
      <c r="F166" s="50" t="s">
        <v>250</v>
      </c>
      <c r="G166" s="45" t="s">
        <v>383</v>
      </c>
      <c r="H166" s="50" t="s">
        <v>363</v>
      </c>
      <c r="I166" s="50"/>
      <c r="J166" s="50" t="s">
        <v>333</v>
      </c>
      <c r="K166" s="37">
        <v>2001</v>
      </c>
      <c r="L166" s="15" t="str">
        <f t="shared" ca="1" si="19"/>
        <v>Jr</v>
      </c>
      <c r="M166" s="11">
        <v>7</v>
      </c>
      <c r="N166" s="12"/>
      <c r="O166" s="1"/>
      <c r="P166" s="1"/>
      <c r="Q166" s="1"/>
      <c r="R166" s="67"/>
      <c r="S166" s="67"/>
      <c r="T166" s="78">
        <v>100</v>
      </c>
      <c r="U166" s="68"/>
      <c r="V166" s="24"/>
    </row>
    <row r="167" spans="1:22" x14ac:dyDescent="0.45">
      <c r="A167" s="67"/>
      <c r="B167" s="67"/>
      <c r="C167" s="66" t="s">
        <v>184</v>
      </c>
      <c r="D167" s="67"/>
      <c r="E167" s="17" t="s">
        <v>236</v>
      </c>
      <c r="F167" s="54" t="s">
        <v>237</v>
      </c>
      <c r="G167" s="45" t="s">
        <v>383</v>
      </c>
      <c r="H167" s="50" t="s">
        <v>355</v>
      </c>
      <c r="I167" s="50" t="s">
        <v>356</v>
      </c>
      <c r="J167" s="50" t="s">
        <v>312</v>
      </c>
      <c r="K167" s="37">
        <v>1991</v>
      </c>
      <c r="L167" s="15" t="str">
        <f t="shared" ca="1" si="19"/>
        <v xml:space="preserve"> </v>
      </c>
      <c r="M167" s="11">
        <v>7</v>
      </c>
      <c r="N167" s="1"/>
      <c r="O167" s="1"/>
      <c r="P167" s="1"/>
      <c r="Q167" s="1"/>
      <c r="R167" s="67"/>
      <c r="S167" s="67"/>
      <c r="T167" s="78">
        <v>80</v>
      </c>
      <c r="U167" s="35"/>
      <c r="V167" s="24"/>
    </row>
    <row r="168" spans="1:22" s="57" customFormat="1" x14ac:dyDescent="0.45">
      <c r="A168" s="67"/>
      <c r="B168" s="67"/>
      <c r="C168" s="66" t="s">
        <v>184</v>
      </c>
      <c r="D168" s="67"/>
      <c r="E168" s="72" t="s">
        <v>535</v>
      </c>
      <c r="F168" s="67" t="s">
        <v>536</v>
      </c>
      <c r="G168" s="45" t="s">
        <v>383</v>
      </c>
      <c r="H168" s="67" t="s">
        <v>328</v>
      </c>
      <c r="I168" s="67" t="s">
        <v>432</v>
      </c>
      <c r="J168" s="67" t="s">
        <v>298</v>
      </c>
      <c r="K168" s="37">
        <v>2001</v>
      </c>
      <c r="L168" s="15" t="str">
        <f t="shared" ref="L168:L174" ca="1" si="20">IF(VALUE(K168)&gt;=(Junior+4),"Yngre",IF(VALUE(K168)&gt;=Junior,"Jr"," "))</f>
        <v>Jr</v>
      </c>
      <c r="M168" s="11">
        <v>7</v>
      </c>
      <c r="N168" s="12"/>
      <c r="O168" s="66"/>
      <c r="P168" s="66"/>
      <c r="Q168" s="66"/>
      <c r="R168" s="67"/>
      <c r="S168" s="67"/>
      <c r="T168" s="78">
        <v>68</v>
      </c>
      <c r="U168" s="68"/>
      <c r="V168" s="24"/>
    </row>
    <row r="169" spans="1:22" s="57" customFormat="1" x14ac:dyDescent="0.45">
      <c r="A169" s="67"/>
      <c r="B169" s="67"/>
      <c r="C169" s="66" t="s">
        <v>184</v>
      </c>
      <c r="D169" s="67"/>
      <c r="E169" s="50" t="s">
        <v>96</v>
      </c>
      <c r="F169" s="54" t="s">
        <v>359</v>
      </c>
      <c r="G169" s="45">
        <v>100810</v>
      </c>
      <c r="H169" s="50" t="s">
        <v>320</v>
      </c>
      <c r="I169" s="50" t="s">
        <v>266</v>
      </c>
      <c r="J169" s="50" t="s">
        <v>286</v>
      </c>
      <c r="K169" s="37">
        <v>1999</v>
      </c>
      <c r="L169" s="15" t="str">
        <f t="shared" ca="1" si="20"/>
        <v>Jr</v>
      </c>
      <c r="M169" s="11">
        <v>7</v>
      </c>
      <c r="N169" s="1"/>
      <c r="O169" s="1"/>
      <c r="P169" s="1"/>
      <c r="Q169" s="1"/>
      <c r="R169" s="67"/>
      <c r="S169" s="67"/>
      <c r="T169" s="78">
        <v>50</v>
      </c>
      <c r="U169" s="68" t="s">
        <v>488</v>
      </c>
      <c r="V169" s="24" t="s">
        <v>382</v>
      </c>
    </row>
    <row r="170" spans="1:22" x14ac:dyDescent="0.45">
      <c r="A170" s="67"/>
      <c r="B170" s="67"/>
      <c r="C170" s="66" t="s">
        <v>184</v>
      </c>
      <c r="D170" s="67"/>
      <c r="E170" s="74" t="s">
        <v>493</v>
      </c>
      <c r="F170" s="54" t="s">
        <v>494</v>
      </c>
      <c r="G170" s="45">
        <v>100990</v>
      </c>
      <c r="H170" s="13" t="s">
        <v>472</v>
      </c>
      <c r="I170" s="13"/>
      <c r="J170" s="13" t="s">
        <v>298</v>
      </c>
      <c r="K170" s="37">
        <v>1999</v>
      </c>
      <c r="L170" s="15" t="str">
        <f t="shared" ca="1" si="20"/>
        <v>Jr</v>
      </c>
      <c r="M170" s="11">
        <v>7</v>
      </c>
      <c r="N170" s="1"/>
      <c r="O170" s="1"/>
      <c r="P170" s="1"/>
      <c r="Q170" s="1"/>
      <c r="R170" s="67"/>
      <c r="S170" s="67"/>
      <c r="T170" s="78">
        <v>42</v>
      </c>
      <c r="U170" s="68" t="s">
        <v>490</v>
      </c>
      <c r="V170" s="24" t="s">
        <v>382</v>
      </c>
    </row>
    <row r="171" spans="1:22" s="57" customFormat="1" x14ac:dyDescent="0.45">
      <c r="A171" s="67"/>
      <c r="B171" s="67"/>
      <c r="C171" s="66" t="s">
        <v>184</v>
      </c>
      <c r="D171" s="67"/>
      <c r="E171" s="50" t="s">
        <v>222</v>
      </c>
      <c r="F171" s="54" t="s">
        <v>223</v>
      </c>
      <c r="G171" s="45">
        <v>8025</v>
      </c>
      <c r="H171" s="50" t="s">
        <v>364</v>
      </c>
      <c r="I171" s="50" t="s">
        <v>266</v>
      </c>
      <c r="J171" s="50" t="s">
        <v>286</v>
      </c>
      <c r="K171" s="37">
        <v>2000</v>
      </c>
      <c r="L171" s="15" t="str">
        <f t="shared" ca="1" si="20"/>
        <v>Jr</v>
      </c>
      <c r="M171" s="11">
        <v>7</v>
      </c>
      <c r="N171" s="66"/>
      <c r="O171" s="66"/>
      <c r="P171" s="66"/>
      <c r="Q171" s="66"/>
      <c r="R171" s="67"/>
      <c r="S171" s="67"/>
      <c r="T171" s="78">
        <v>26</v>
      </c>
      <c r="U171" s="68"/>
      <c r="V171" s="24"/>
    </row>
    <row r="172" spans="1:22" x14ac:dyDescent="0.45">
      <c r="A172" s="67"/>
      <c r="B172" s="67"/>
      <c r="C172" s="66" t="s">
        <v>184</v>
      </c>
      <c r="D172" s="67"/>
      <c r="E172" s="18" t="s">
        <v>238</v>
      </c>
      <c r="F172" s="54" t="s">
        <v>239</v>
      </c>
      <c r="G172" s="45" t="s">
        <v>383</v>
      </c>
      <c r="H172" s="13" t="s">
        <v>287</v>
      </c>
      <c r="I172" s="13" t="s">
        <v>269</v>
      </c>
      <c r="J172" s="13" t="s">
        <v>288</v>
      </c>
      <c r="K172" s="37">
        <v>2000</v>
      </c>
      <c r="L172" s="15" t="str">
        <f t="shared" ca="1" si="20"/>
        <v>Jr</v>
      </c>
      <c r="M172" s="11">
        <v>7</v>
      </c>
      <c r="N172" s="1"/>
      <c r="O172" s="1"/>
      <c r="P172" s="1"/>
      <c r="Q172" s="1"/>
      <c r="R172" s="67"/>
      <c r="S172" s="67"/>
      <c r="T172" s="78">
        <v>5</v>
      </c>
      <c r="U172" s="68"/>
      <c r="V172" s="24"/>
    </row>
    <row r="173" spans="1:22" x14ac:dyDescent="0.45">
      <c r="A173" s="67"/>
      <c r="B173" s="67"/>
      <c r="C173" s="66" t="s">
        <v>184</v>
      </c>
      <c r="D173" s="67"/>
      <c r="E173" s="16" t="s">
        <v>24</v>
      </c>
      <c r="F173" s="16" t="s">
        <v>281</v>
      </c>
      <c r="G173" s="45">
        <v>6312</v>
      </c>
      <c r="H173" s="14" t="s">
        <v>320</v>
      </c>
      <c r="I173" s="14" t="s">
        <v>266</v>
      </c>
      <c r="J173" s="14" t="s">
        <v>286</v>
      </c>
      <c r="K173" s="34">
        <v>1995</v>
      </c>
      <c r="L173" s="15" t="str">
        <f t="shared" ca="1" si="20"/>
        <v xml:space="preserve"> </v>
      </c>
      <c r="M173" s="11">
        <v>7</v>
      </c>
      <c r="N173" s="56">
        <v>4</v>
      </c>
      <c r="O173" s="1"/>
      <c r="P173" s="1"/>
      <c r="Q173" s="1"/>
      <c r="R173" s="1"/>
      <c r="S173" s="1"/>
      <c r="T173" s="16" t="s">
        <v>395</v>
      </c>
      <c r="U173" s="35"/>
      <c r="V173" s="24" t="s">
        <v>543</v>
      </c>
    </row>
    <row r="174" spans="1:22" s="31" customFormat="1" x14ac:dyDescent="0.45">
      <c r="A174" s="67"/>
      <c r="B174" s="67"/>
      <c r="C174" s="66" t="s">
        <v>184</v>
      </c>
      <c r="D174" s="55"/>
      <c r="E174" s="22" t="s">
        <v>61</v>
      </c>
      <c r="F174" s="16" t="s">
        <v>62</v>
      </c>
      <c r="G174" s="45">
        <v>6534</v>
      </c>
      <c r="H174" s="16" t="s">
        <v>289</v>
      </c>
      <c r="I174" s="67" t="s">
        <v>272</v>
      </c>
      <c r="J174" s="67" t="s">
        <v>290</v>
      </c>
      <c r="K174" s="34">
        <v>1996</v>
      </c>
      <c r="L174" s="15" t="str">
        <f t="shared" ca="1" si="20"/>
        <v xml:space="preserve"> </v>
      </c>
      <c r="M174" s="11">
        <v>7</v>
      </c>
      <c r="N174" s="66"/>
      <c r="O174" s="66"/>
      <c r="P174" s="56">
        <v>5</v>
      </c>
      <c r="Q174" s="66"/>
      <c r="R174" s="66"/>
      <c r="S174" s="66"/>
      <c r="T174" s="16" t="s">
        <v>395</v>
      </c>
      <c r="U174" s="35"/>
      <c r="V174" s="24" t="s">
        <v>542</v>
      </c>
    </row>
    <row r="175" spans="1:22" x14ac:dyDescent="0.45">
      <c r="A175" s="67"/>
      <c r="B175" s="67"/>
      <c r="C175" s="1" t="s">
        <v>184</v>
      </c>
      <c r="D175" s="55"/>
      <c r="E175" s="14" t="s">
        <v>83</v>
      </c>
      <c r="F175" s="16" t="s">
        <v>84</v>
      </c>
      <c r="G175" s="45">
        <v>7730</v>
      </c>
      <c r="H175" s="14" t="s">
        <v>287</v>
      </c>
      <c r="I175" s="14" t="s">
        <v>269</v>
      </c>
      <c r="J175" s="14" t="s">
        <v>288</v>
      </c>
      <c r="K175" s="34">
        <v>1997</v>
      </c>
      <c r="L175" s="15" t="str">
        <f t="shared" ref="L175" ca="1" si="21">IF(VALUE(K175)&gt;=(Junior+4),"Yngre",IF(VALUE(K175)&gt;=Junior,"Jr"," "))</f>
        <v xml:space="preserve"> </v>
      </c>
      <c r="M175" s="11">
        <v>7</v>
      </c>
      <c r="N175" s="1"/>
      <c r="O175" s="1"/>
      <c r="P175" s="1"/>
      <c r="Q175" s="56">
        <v>145</v>
      </c>
      <c r="R175" s="1"/>
      <c r="S175" s="1"/>
      <c r="T175" s="16" t="s">
        <v>395</v>
      </c>
      <c r="U175" s="35"/>
      <c r="V175" s="24"/>
    </row>
    <row r="176" spans="1:22" x14ac:dyDescent="0.45">
      <c r="A176" s="67"/>
      <c r="B176" s="67"/>
      <c r="C176" s="1" t="s">
        <v>184</v>
      </c>
      <c r="D176" s="55"/>
      <c r="E176" s="18" t="s">
        <v>101</v>
      </c>
      <c r="F176" s="54" t="s">
        <v>102</v>
      </c>
      <c r="G176" s="45">
        <v>7041</v>
      </c>
      <c r="H176" s="13" t="s">
        <v>331</v>
      </c>
      <c r="I176" s="13" t="s">
        <v>266</v>
      </c>
      <c r="J176" s="13" t="s">
        <v>310</v>
      </c>
      <c r="K176" s="37">
        <v>1995</v>
      </c>
      <c r="L176" s="15" t="str">
        <f t="shared" ref="L176" ca="1" si="22">IF(VALUE(K176)&gt;=(Junior+4),"Yngre",IF(VALUE(K176)&gt;=Junior,"Jr"," "))</f>
        <v xml:space="preserve"> </v>
      </c>
      <c r="M176" s="11">
        <v>7</v>
      </c>
      <c r="N176" s="1"/>
      <c r="O176" s="1"/>
      <c r="P176" s="1"/>
      <c r="Q176" s="1"/>
      <c r="R176" s="56">
        <v>319</v>
      </c>
      <c r="S176" s="1"/>
      <c r="T176" s="16" t="s">
        <v>395</v>
      </c>
      <c r="U176" s="35"/>
      <c r="V176" s="24"/>
    </row>
    <row r="177" spans="1:22" x14ac:dyDescent="0.45">
      <c r="A177" s="67"/>
      <c r="B177" s="55"/>
      <c r="C177" s="1" t="s">
        <v>184</v>
      </c>
      <c r="D177" s="55"/>
      <c r="E177" s="18" t="s">
        <v>113</v>
      </c>
      <c r="F177" s="54" t="s">
        <v>114</v>
      </c>
      <c r="G177" s="45" t="s">
        <v>383</v>
      </c>
      <c r="H177" s="13" t="s">
        <v>274</v>
      </c>
      <c r="I177" s="13" t="s">
        <v>269</v>
      </c>
      <c r="J177" s="13" t="s">
        <v>283</v>
      </c>
      <c r="K177" s="37">
        <v>1996</v>
      </c>
      <c r="L177" s="15" t="str">
        <f t="shared" ref="L177:L179" ca="1" si="23">IF(VALUE(K177)&gt;=(Junior+4),"Yngre",IF(VALUE(K177)&gt;=Junior,"Jr"," "))</f>
        <v xml:space="preserve"> </v>
      </c>
      <c r="M177" s="11">
        <v>7</v>
      </c>
      <c r="N177" s="1"/>
      <c r="O177" s="1"/>
      <c r="P177" s="1"/>
      <c r="Q177" s="1"/>
      <c r="R177" s="56">
        <v>159</v>
      </c>
      <c r="S177" s="1"/>
      <c r="T177" s="16" t="s">
        <v>395</v>
      </c>
      <c r="U177" s="35"/>
      <c r="V177" s="24"/>
    </row>
    <row r="178" spans="1:22" x14ac:dyDescent="0.45">
      <c r="A178" s="67"/>
      <c r="B178" s="55"/>
      <c r="C178" s="1" t="s">
        <v>184</v>
      </c>
      <c r="D178" s="55"/>
      <c r="E178" s="17" t="s">
        <v>115</v>
      </c>
      <c r="F178" s="54" t="s">
        <v>116</v>
      </c>
      <c r="G178" s="45">
        <v>7772</v>
      </c>
      <c r="H178" s="13" t="s">
        <v>265</v>
      </c>
      <c r="I178" s="13" t="s">
        <v>266</v>
      </c>
      <c r="J178" s="13" t="s">
        <v>267</v>
      </c>
      <c r="K178" s="37">
        <v>1997</v>
      </c>
      <c r="L178" s="15" t="str">
        <f t="shared" ca="1" si="23"/>
        <v xml:space="preserve"> </v>
      </c>
      <c r="M178" s="11">
        <v>7</v>
      </c>
      <c r="N178" s="1"/>
      <c r="O178" s="1"/>
      <c r="P178" s="1"/>
      <c r="Q178" s="1"/>
      <c r="R178" s="56">
        <v>113</v>
      </c>
      <c r="S178" s="1"/>
      <c r="T178" s="16" t="s">
        <v>395</v>
      </c>
      <c r="U178" s="35"/>
      <c r="V178" s="24"/>
    </row>
    <row r="179" spans="1:22" x14ac:dyDescent="0.45">
      <c r="A179" s="67"/>
      <c r="B179" s="55"/>
      <c r="C179" s="1" t="s">
        <v>184</v>
      </c>
      <c r="D179" s="55"/>
      <c r="E179" s="17" t="s">
        <v>123</v>
      </c>
      <c r="F179" s="54" t="s">
        <v>124</v>
      </c>
      <c r="G179" s="45">
        <v>7432</v>
      </c>
      <c r="H179" s="13" t="s">
        <v>289</v>
      </c>
      <c r="I179" s="13" t="s">
        <v>272</v>
      </c>
      <c r="J179" s="13" t="s">
        <v>290</v>
      </c>
      <c r="K179" s="37">
        <v>1998</v>
      </c>
      <c r="L179" s="15" t="str">
        <f t="shared" ca="1" si="23"/>
        <v xml:space="preserve"> </v>
      </c>
      <c r="M179" s="11">
        <v>7</v>
      </c>
      <c r="N179" s="1"/>
      <c r="O179" s="1"/>
      <c r="P179" s="1"/>
      <c r="Q179" s="1"/>
      <c r="R179" s="56">
        <v>37</v>
      </c>
      <c r="S179" s="1"/>
      <c r="T179" s="16" t="s">
        <v>395</v>
      </c>
      <c r="U179" s="35"/>
      <c r="V179" s="24"/>
    </row>
    <row r="180" spans="1:22" x14ac:dyDescent="0.45">
      <c r="A180" s="67"/>
      <c r="B180" s="55"/>
      <c r="C180" s="1" t="s">
        <v>184</v>
      </c>
      <c r="D180" s="55"/>
      <c r="E180" s="16" t="s">
        <v>44</v>
      </c>
      <c r="F180" s="54" t="s">
        <v>145</v>
      </c>
      <c r="G180" s="45">
        <v>7485</v>
      </c>
      <c r="H180" s="13" t="s">
        <v>292</v>
      </c>
      <c r="I180" s="13" t="s">
        <v>269</v>
      </c>
      <c r="J180" s="13" t="s">
        <v>288</v>
      </c>
      <c r="K180" s="37">
        <v>1995</v>
      </c>
      <c r="L180" s="15" t="str">
        <f t="shared" ref="L180:L181" ca="1" si="24">IF(VALUE(K180)&gt;=(Junior+4),"Yngre",IF(VALUE(K180)&gt;=Junior,"Jr"," "))</f>
        <v xml:space="preserve"> </v>
      </c>
      <c r="M180" s="11">
        <v>7</v>
      </c>
      <c r="N180" s="1"/>
      <c r="O180" s="1"/>
      <c r="P180" s="1"/>
      <c r="Q180" s="1"/>
      <c r="R180" s="1"/>
      <c r="S180" s="59">
        <v>589</v>
      </c>
      <c r="T180" s="16" t="s">
        <v>395</v>
      </c>
      <c r="U180" s="35"/>
      <c r="V180" s="24"/>
    </row>
    <row r="181" spans="1:22" x14ac:dyDescent="0.45">
      <c r="A181" s="67"/>
      <c r="B181" s="55"/>
      <c r="C181" s="1" t="s">
        <v>184</v>
      </c>
      <c r="D181" s="55"/>
      <c r="E181" s="17" t="s">
        <v>127</v>
      </c>
      <c r="F181" s="54" t="s">
        <v>126</v>
      </c>
      <c r="G181" s="45">
        <v>7280</v>
      </c>
      <c r="H181" s="13" t="s">
        <v>325</v>
      </c>
      <c r="I181" s="13" t="s">
        <v>261</v>
      </c>
      <c r="J181" s="13" t="s">
        <v>263</v>
      </c>
      <c r="K181" s="37">
        <v>1998</v>
      </c>
      <c r="L181" s="15" t="str">
        <f t="shared" ca="1" si="24"/>
        <v xml:space="preserve"> </v>
      </c>
      <c r="M181" s="11">
        <v>7</v>
      </c>
      <c r="N181" s="1"/>
      <c r="O181" s="1"/>
      <c r="P181" s="1"/>
      <c r="Q181" s="1"/>
      <c r="R181" s="1"/>
      <c r="S181" s="59">
        <v>526</v>
      </c>
      <c r="T181" s="16" t="s">
        <v>395</v>
      </c>
      <c r="U181" s="35"/>
      <c r="V181" s="24"/>
    </row>
    <row r="182" spans="1:22" s="31" customFormat="1" x14ac:dyDescent="0.45">
      <c r="A182" s="67"/>
      <c r="B182" s="55"/>
      <c r="C182" s="1" t="s">
        <v>184</v>
      </c>
      <c r="D182" s="55"/>
      <c r="E182" s="16" t="s">
        <v>139</v>
      </c>
      <c r="F182" s="54" t="s">
        <v>17</v>
      </c>
      <c r="G182" s="45" t="s">
        <v>383</v>
      </c>
      <c r="H182" s="23" t="s">
        <v>334</v>
      </c>
      <c r="I182" s="32"/>
      <c r="J182" s="23" t="s">
        <v>312</v>
      </c>
      <c r="K182" s="40">
        <v>1998</v>
      </c>
      <c r="L182" s="29" t="str">
        <f t="shared" ref="L182:L185" ca="1" si="25">IF(VALUE(K182)&gt;=(Junior+4),"Yngre",IF(VALUE(K182)&gt;=Junior,"Jr"," "))</f>
        <v xml:space="preserve"> </v>
      </c>
      <c r="M182" s="11">
        <v>7</v>
      </c>
      <c r="N182" s="28"/>
      <c r="O182" s="28"/>
      <c r="P182" s="28"/>
      <c r="Q182" s="28"/>
      <c r="R182" s="28"/>
      <c r="S182" s="28"/>
      <c r="T182" s="16" t="s">
        <v>395</v>
      </c>
      <c r="U182" s="35"/>
      <c r="V182" s="24"/>
    </row>
    <row r="183" spans="1:22" s="31" customFormat="1" x14ac:dyDescent="0.45">
      <c r="A183" s="67"/>
      <c r="B183" s="55"/>
      <c r="C183" s="1" t="s">
        <v>184</v>
      </c>
      <c r="D183" s="55"/>
      <c r="E183" s="16" t="s">
        <v>140</v>
      </c>
      <c r="F183" s="54" t="s">
        <v>141</v>
      </c>
      <c r="G183" s="45">
        <v>6865</v>
      </c>
      <c r="H183" s="23" t="s">
        <v>332</v>
      </c>
      <c r="I183" s="23" t="s">
        <v>272</v>
      </c>
      <c r="J183" s="23" t="s">
        <v>333</v>
      </c>
      <c r="K183" s="40">
        <v>1994</v>
      </c>
      <c r="L183" s="29" t="str">
        <f t="shared" ca="1" si="25"/>
        <v xml:space="preserve"> </v>
      </c>
      <c r="M183" s="11">
        <v>7</v>
      </c>
      <c r="N183" s="28"/>
      <c r="O183" s="28"/>
      <c r="P183" s="28"/>
      <c r="Q183" s="28"/>
      <c r="R183" s="28"/>
      <c r="S183" s="28"/>
      <c r="T183" s="16" t="s">
        <v>395</v>
      </c>
      <c r="U183" s="35"/>
      <c r="V183" s="24"/>
    </row>
    <row r="184" spans="1:22" x14ac:dyDescent="0.45">
      <c r="A184" s="67"/>
      <c r="B184" s="55"/>
      <c r="C184" s="1" t="s">
        <v>184</v>
      </c>
      <c r="D184" s="55"/>
      <c r="E184" s="13" t="s">
        <v>148</v>
      </c>
      <c r="F184" s="54" t="s">
        <v>58</v>
      </c>
      <c r="G184" s="45">
        <v>7480</v>
      </c>
      <c r="H184" s="19" t="s">
        <v>365</v>
      </c>
      <c r="I184" s="13" t="s">
        <v>266</v>
      </c>
      <c r="J184" s="13" t="s">
        <v>267</v>
      </c>
      <c r="K184" s="37">
        <v>1995</v>
      </c>
      <c r="L184" s="15" t="str">
        <f t="shared" ca="1" si="25"/>
        <v xml:space="preserve"> </v>
      </c>
      <c r="M184" s="11">
        <v>7</v>
      </c>
      <c r="N184" s="1"/>
      <c r="O184" s="1"/>
      <c r="P184" s="1"/>
      <c r="Q184" s="1"/>
      <c r="R184" s="1"/>
      <c r="S184" s="56">
        <v>394</v>
      </c>
      <c r="T184" s="16" t="s">
        <v>395</v>
      </c>
      <c r="U184" s="35"/>
      <c r="V184" s="24"/>
    </row>
    <row r="185" spans="1:22" x14ac:dyDescent="0.45">
      <c r="A185" s="67"/>
      <c r="B185" s="55"/>
      <c r="C185" s="1" t="s">
        <v>184</v>
      </c>
      <c r="D185" s="55"/>
      <c r="E185" s="17" t="s">
        <v>153</v>
      </c>
      <c r="F185" s="54" t="s">
        <v>154</v>
      </c>
      <c r="G185" s="45" t="s">
        <v>383</v>
      </c>
      <c r="H185" s="13" t="s">
        <v>338</v>
      </c>
      <c r="I185" s="13" t="s">
        <v>269</v>
      </c>
      <c r="J185" s="13" t="s">
        <v>270</v>
      </c>
      <c r="K185" s="37">
        <v>1999</v>
      </c>
      <c r="L185" s="15" t="str">
        <f t="shared" ca="1" si="25"/>
        <v>Jr</v>
      </c>
      <c r="M185" s="11">
        <v>7</v>
      </c>
      <c r="N185" s="1"/>
      <c r="O185" s="1"/>
      <c r="P185" s="1"/>
      <c r="Q185" s="1"/>
      <c r="R185" s="1"/>
      <c r="S185" s="56">
        <v>244</v>
      </c>
      <c r="T185" s="16" t="s">
        <v>395</v>
      </c>
      <c r="U185" s="35"/>
      <c r="V185" s="24"/>
    </row>
    <row r="186" spans="1:22" x14ac:dyDescent="0.45">
      <c r="A186" s="67"/>
      <c r="B186" s="55"/>
      <c r="C186" s="1" t="s">
        <v>184</v>
      </c>
      <c r="D186" s="55"/>
      <c r="E186" s="17" t="s">
        <v>160</v>
      </c>
      <c r="F186" s="64" t="s">
        <v>122</v>
      </c>
      <c r="G186" s="45" t="s">
        <v>383</v>
      </c>
      <c r="H186" s="13" t="s">
        <v>274</v>
      </c>
      <c r="I186" s="20" t="s">
        <v>269</v>
      </c>
      <c r="J186" s="20" t="s">
        <v>283</v>
      </c>
      <c r="K186" s="38">
        <v>1998</v>
      </c>
      <c r="L186" s="15" t="str">
        <f t="shared" ref="L186:L188" ca="1" si="26">IF(VALUE(K186)&gt;=(Junior+4),"Yngre",IF(VALUE(K186)&gt;=Junior,"Jr"," "))</f>
        <v xml:space="preserve"> </v>
      </c>
      <c r="M186" s="11">
        <v>7</v>
      </c>
      <c r="N186" s="1"/>
      <c r="O186" s="1"/>
      <c r="P186" s="1"/>
      <c r="Q186" s="1"/>
      <c r="R186" s="1"/>
      <c r="S186" s="56">
        <v>141</v>
      </c>
      <c r="T186" s="55" t="s">
        <v>395</v>
      </c>
      <c r="U186" s="35"/>
      <c r="V186" s="24"/>
    </row>
    <row r="187" spans="1:22" x14ac:dyDescent="0.45">
      <c r="A187" s="67"/>
      <c r="B187" s="55"/>
      <c r="C187" s="1" t="s">
        <v>184</v>
      </c>
      <c r="D187" s="55"/>
      <c r="E187" s="21" t="s">
        <v>214</v>
      </c>
      <c r="F187" s="54" t="s">
        <v>131</v>
      </c>
      <c r="G187" s="45" t="s">
        <v>383</v>
      </c>
      <c r="H187" s="13" t="s">
        <v>338</v>
      </c>
      <c r="I187" s="13" t="s">
        <v>269</v>
      </c>
      <c r="J187" s="13" t="s">
        <v>270</v>
      </c>
      <c r="K187" s="37">
        <v>1997</v>
      </c>
      <c r="L187" s="15" t="str">
        <f t="shared" ca="1" si="26"/>
        <v xml:space="preserve"> </v>
      </c>
      <c r="M187" s="11">
        <v>7</v>
      </c>
      <c r="N187" s="1"/>
      <c r="O187" s="1"/>
      <c r="P187" s="1"/>
      <c r="Q187" s="1"/>
      <c r="R187" s="1"/>
      <c r="S187" s="1"/>
      <c r="T187" s="59">
        <v>222</v>
      </c>
      <c r="U187" s="35"/>
      <c r="V187" s="24"/>
    </row>
    <row r="188" spans="1:22" x14ac:dyDescent="0.45">
      <c r="A188" s="67"/>
      <c r="B188" s="55"/>
      <c r="C188" s="1" t="s">
        <v>184</v>
      </c>
      <c r="D188" s="55"/>
      <c r="E188" s="16" t="s">
        <v>386</v>
      </c>
      <c r="F188" s="54" t="s">
        <v>37</v>
      </c>
      <c r="G188" s="45">
        <v>7083</v>
      </c>
      <c r="H188" s="13" t="s">
        <v>326</v>
      </c>
      <c r="I188" s="13"/>
      <c r="J188" s="13" t="s">
        <v>267</v>
      </c>
      <c r="K188" s="37">
        <v>1993</v>
      </c>
      <c r="L188" s="15" t="str">
        <f t="shared" ca="1" si="26"/>
        <v xml:space="preserve"> </v>
      </c>
      <c r="M188" s="11">
        <v>7</v>
      </c>
      <c r="N188" s="1"/>
      <c r="O188" s="1"/>
      <c r="P188" s="1"/>
      <c r="Q188" s="1"/>
      <c r="R188" s="1"/>
      <c r="S188" s="1"/>
      <c r="T188" s="59" t="s">
        <v>395</v>
      </c>
      <c r="U188" s="35"/>
      <c r="V188" s="24"/>
    </row>
    <row r="189" spans="1:22" x14ac:dyDescent="0.45">
      <c r="A189" s="67"/>
      <c r="B189" s="55"/>
      <c r="C189" s="1" t="s">
        <v>184</v>
      </c>
      <c r="D189" s="55"/>
      <c r="E189" s="13" t="s">
        <v>205</v>
      </c>
      <c r="F189" s="54" t="s">
        <v>206</v>
      </c>
      <c r="G189" s="45" t="s">
        <v>383</v>
      </c>
      <c r="H189" s="13" t="s">
        <v>358</v>
      </c>
      <c r="I189" s="13" t="s">
        <v>269</v>
      </c>
      <c r="J189" s="13" t="s">
        <v>301</v>
      </c>
      <c r="K189" s="38">
        <v>1998</v>
      </c>
      <c r="L189" s="15" t="str">
        <f t="shared" ref="L189:L201" ca="1" si="27">IF(VALUE(K189)&gt;=(Junior+4),"Yngre",IF(VALUE(K189)&gt;=Junior,"Jr"," "))</f>
        <v xml:space="preserve"> </v>
      </c>
      <c r="M189" s="11">
        <v>7</v>
      </c>
      <c r="N189" s="1"/>
      <c r="O189" s="1"/>
      <c r="P189" s="1"/>
      <c r="Q189" s="1"/>
      <c r="R189" s="1"/>
      <c r="S189" s="1"/>
      <c r="T189" s="59">
        <v>163</v>
      </c>
      <c r="U189" s="35"/>
      <c r="V189" s="24"/>
    </row>
    <row r="190" spans="1:22" x14ac:dyDescent="0.45">
      <c r="A190" s="67"/>
      <c r="B190" s="55"/>
      <c r="C190" s="1" t="s">
        <v>184</v>
      </c>
      <c r="D190" s="55"/>
      <c r="E190" s="18" t="s">
        <v>201</v>
      </c>
      <c r="F190" s="54" t="s">
        <v>202</v>
      </c>
      <c r="G190" s="45" t="s">
        <v>383</v>
      </c>
      <c r="H190" s="13" t="s">
        <v>308</v>
      </c>
      <c r="I190" s="13" t="s">
        <v>269</v>
      </c>
      <c r="J190" s="13" t="s">
        <v>288</v>
      </c>
      <c r="K190" s="37">
        <v>1997</v>
      </c>
      <c r="L190" s="15" t="str">
        <f ca="1">IF(VALUE(K190)&gt;=(Junior+4),"Yngre",IF(VALUE(K190)&gt;=Junior,"Jr"," "))</f>
        <v xml:space="preserve"> </v>
      </c>
      <c r="M190" s="11">
        <v>7</v>
      </c>
      <c r="N190" s="1"/>
      <c r="O190" s="1"/>
      <c r="P190" s="1"/>
      <c r="Q190" s="1"/>
      <c r="R190" s="1"/>
      <c r="S190" s="1"/>
      <c r="T190" s="59">
        <v>287</v>
      </c>
      <c r="U190" s="35"/>
      <c r="V190" s="24"/>
    </row>
    <row r="191" spans="1:22" x14ac:dyDescent="0.45">
      <c r="A191" s="67"/>
      <c r="B191" s="55"/>
      <c r="C191" s="1" t="s">
        <v>184</v>
      </c>
      <c r="D191" s="55"/>
      <c r="E191" s="50" t="s">
        <v>56</v>
      </c>
      <c r="F191" s="54" t="s">
        <v>37</v>
      </c>
      <c r="G191" s="45" t="s">
        <v>383</v>
      </c>
      <c r="H191" s="13" t="s">
        <v>329</v>
      </c>
      <c r="I191" s="13" t="s">
        <v>261</v>
      </c>
      <c r="J191" s="13" t="s">
        <v>263</v>
      </c>
      <c r="K191" s="37">
        <v>2000</v>
      </c>
      <c r="L191" s="15" t="str">
        <f t="shared" ca="1" si="27"/>
        <v>Jr</v>
      </c>
      <c r="M191" s="11">
        <v>7</v>
      </c>
      <c r="N191" s="1"/>
      <c r="O191" s="1"/>
      <c r="P191" s="1"/>
      <c r="Q191" s="1"/>
      <c r="R191" s="1"/>
      <c r="S191" s="1"/>
      <c r="T191" s="59">
        <v>161</v>
      </c>
      <c r="U191" s="35"/>
      <c r="V191" s="24"/>
    </row>
    <row r="192" spans="1:22" s="61" customFormat="1" x14ac:dyDescent="0.45">
      <c r="A192" s="67"/>
      <c r="B192" s="55"/>
      <c r="C192" s="1" t="s">
        <v>184</v>
      </c>
      <c r="D192" s="55"/>
      <c r="E192" s="17" t="s">
        <v>194</v>
      </c>
      <c r="F192" s="54" t="s">
        <v>195</v>
      </c>
      <c r="G192" s="45" t="s">
        <v>383</v>
      </c>
      <c r="H192" s="50" t="s">
        <v>274</v>
      </c>
      <c r="I192" s="50" t="s">
        <v>269</v>
      </c>
      <c r="J192" s="50" t="s">
        <v>283</v>
      </c>
      <c r="K192" s="37">
        <v>2000</v>
      </c>
      <c r="L192" s="60" t="str">
        <f t="shared" ca="1" si="27"/>
        <v>Jr</v>
      </c>
      <c r="M192" s="11">
        <v>7</v>
      </c>
      <c r="N192" s="55"/>
      <c r="O192" s="55"/>
      <c r="P192" s="55"/>
      <c r="Q192" s="55"/>
      <c r="R192" s="55"/>
      <c r="S192" s="55"/>
      <c r="T192" s="59">
        <v>110</v>
      </c>
      <c r="U192" s="35"/>
      <c r="V192" s="24"/>
    </row>
    <row r="193" spans="1:22" x14ac:dyDescent="0.45">
      <c r="A193" s="67"/>
      <c r="B193" s="55"/>
      <c r="C193" s="1" t="s">
        <v>184</v>
      </c>
      <c r="D193" s="55"/>
      <c r="E193" s="17" t="s">
        <v>56</v>
      </c>
      <c r="F193" s="54" t="s">
        <v>211</v>
      </c>
      <c r="G193" s="45" t="s">
        <v>383</v>
      </c>
      <c r="H193" s="13" t="s">
        <v>329</v>
      </c>
      <c r="I193" s="13" t="s">
        <v>261</v>
      </c>
      <c r="J193" s="13" t="s">
        <v>263</v>
      </c>
      <c r="K193" s="37">
        <v>2000</v>
      </c>
      <c r="L193" s="15" t="str">
        <f t="shared" ca="1" si="27"/>
        <v>Jr</v>
      </c>
      <c r="M193" s="11">
        <v>7</v>
      </c>
      <c r="N193" s="1"/>
      <c r="O193" s="1"/>
      <c r="P193" s="1"/>
      <c r="Q193" s="1"/>
      <c r="R193" s="1"/>
      <c r="S193" s="1"/>
      <c r="T193" s="59">
        <v>77</v>
      </c>
      <c r="U193" s="35"/>
      <c r="V193" s="24"/>
    </row>
    <row r="194" spans="1:22" x14ac:dyDescent="0.45">
      <c r="A194" s="67"/>
      <c r="B194" s="55"/>
      <c r="C194" s="1" t="s">
        <v>184</v>
      </c>
      <c r="D194" s="55"/>
      <c r="E194" s="18" t="s">
        <v>209</v>
      </c>
      <c r="F194" s="54" t="s">
        <v>350</v>
      </c>
      <c r="G194" s="45" t="s">
        <v>383</v>
      </c>
      <c r="H194" s="13" t="s">
        <v>325</v>
      </c>
      <c r="I194" s="13"/>
      <c r="J194" s="13" t="s">
        <v>263</v>
      </c>
      <c r="K194" s="37">
        <v>1998</v>
      </c>
      <c r="L194" s="15" t="str">
        <f t="shared" ca="1" si="27"/>
        <v xml:space="preserve"> </v>
      </c>
      <c r="M194" s="11">
        <v>7</v>
      </c>
      <c r="N194" s="1"/>
      <c r="O194" s="1"/>
      <c r="P194" s="1"/>
      <c r="Q194" s="1"/>
      <c r="R194" s="1"/>
      <c r="S194" s="1"/>
      <c r="T194" s="59">
        <v>38</v>
      </c>
      <c r="U194" s="35"/>
      <c r="V194" s="24"/>
    </row>
    <row r="195" spans="1:22" x14ac:dyDescent="0.45">
      <c r="A195" s="67"/>
      <c r="B195" s="55"/>
      <c r="C195" s="1" t="s">
        <v>184</v>
      </c>
      <c r="D195" s="55"/>
      <c r="E195" s="25" t="s">
        <v>209</v>
      </c>
      <c r="F195" s="54" t="s">
        <v>210</v>
      </c>
      <c r="G195" s="45" t="s">
        <v>383</v>
      </c>
      <c r="H195" s="13" t="s">
        <v>325</v>
      </c>
      <c r="I195" s="13"/>
      <c r="J195" s="13" t="s">
        <v>263</v>
      </c>
      <c r="K195" s="37">
        <v>1998</v>
      </c>
      <c r="L195" s="15" t="str">
        <f t="shared" ca="1" si="27"/>
        <v xml:space="preserve"> </v>
      </c>
      <c r="M195" s="11">
        <v>7</v>
      </c>
      <c r="N195" s="1"/>
      <c r="O195" s="1"/>
      <c r="P195" s="1"/>
      <c r="Q195" s="1"/>
      <c r="R195" s="1"/>
      <c r="S195" s="1"/>
      <c r="T195" s="59">
        <v>38</v>
      </c>
      <c r="U195" s="35"/>
      <c r="V195" s="24"/>
    </row>
    <row r="196" spans="1:22" x14ac:dyDescent="0.45">
      <c r="A196" s="67"/>
      <c r="B196" s="55"/>
      <c r="C196" s="1" t="s">
        <v>184</v>
      </c>
      <c r="D196" s="55"/>
      <c r="E196" s="17" t="s">
        <v>374</v>
      </c>
      <c r="F196" s="54" t="s">
        <v>15</v>
      </c>
      <c r="G196" s="45">
        <v>6843</v>
      </c>
      <c r="H196" s="13" t="s">
        <v>309</v>
      </c>
      <c r="I196" s="13"/>
      <c r="J196" s="13" t="s">
        <v>290</v>
      </c>
      <c r="K196" s="37">
        <v>1993</v>
      </c>
      <c r="L196" s="15" t="str">
        <f t="shared" ca="1" si="27"/>
        <v xml:space="preserve"> </v>
      </c>
      <c r="M196" s="11">
        <v>7</v>
      </c>
      <c r="N196" s="1"/>
      <c r="O196" s="1"/>
      <c r="P196" s="1"/>
      <c r="Q196" s="1"/>
      <c r="R196" s="1"/>
      <c r="S196" s="1"/>
      <c r="T196" s="56">
        <v>20</v>
      </c>
      <c r="U196" s="35"/>
      <c r="V196" s="24"/>
    </row>
    <row r="197" spans="1:22" x14ac:dyDescent="0.45">
      <c r="A197" s="67"/>
      <c r="B197" s="55"/>
      <c r="C197" s="1" t="s">
        <v>184</v>
      </c>
      <c r="D197" s="55"/>
      <c r="E197" s="17" t="s">
        <v>372</v>
      </c>
      <c r="F197" s="54" t="s">
        <v>373</v>
      </c>
      <c r="G197" s="45">
        <v>8028</v>
      </c>
      <c r="H197" s="13" t="s">
        <v>346</v>
      </c>
      <c r="I197" s="13" t="s">
        <v>266</v>
      </c>
      <c r="J197" s="13" t="s">
        <v>267</v>
      </c>
      <c r="K197" s="37">
        <v>1999</v>
      </c>
      <c r="L197" s="15" t="str">
        <f t="shared" ca="1" si="27"/>
        <v>Jr</v>
      </c>
      <c r="M197" s="11">
        <v>7</v>
      </c>
      <c r="N197" s="1"/>
      <c r="O197" s="1"/>
      <c r="P197" s="1"/>
      <c r="Q197" s="1"/>
      <c r="R197" s="1"/>
      <c r="S197" s="1"/>
      <c r="T197" s="56">
        <v>17</v>
      </c>
      <c r="U197" s="35"/>
      <c r="V197" s="24"/>
    </row>
    <row r="198" spans="1:22" x14ac:dyDescent="0.45">
      <c r="A198" s="67"/>
      <c r="B198" s="55"/>
      <c r="C198" s="1" t="s">
        <v>184</v>
      </c>
      <c r="D198" s="55"/>
      <c r="E198" s="13" t="s">
        <v>217</v>
      </c>
      <c r="F198" s="54" t="s">
        <v>218</v>
      </c>
      <c r="G198" s="45">
        <v>100848</v>
      </c>
      <c r="H198" s="13" t="s">
        <v>370</v>
      </c>
      <c r="I198" s="13" t="s">
        <v>314</v>
      </c>
      <c r="J198" s="13" t="s">
        <v>284</v>
      </c>
      <c r="K198" s="37">
        <v>2000</v>
      </c>
      <c r="L198" s="15" t="str">
        <f t="shared" ca="1" si="27"/>
        <v>Jr</v>
      </c>
      <c r="M198" s="11">
        <v>7</v>
      </c>
      <c r="N198" s="1"/>
      <c r="O198" s="1"/>
      <c r="P198" s="1"/>
      <c r="Q198" s="1"/>
      <c r="R198" s="1"/>
      <c r="S198" s="1"/>
      <c r="T198" s="59">
        <v>16</v>
      </c>
      <c r="U198" s="35" t="s">
        <v>490</v>
      </c>
      <c r="V198" s="24" t="s">
        <v>382</v>
      </c>
    </row>
    <row r="199" spans="1:22" x14ac:dyDescent="0.45">
      <c r="A199" s="67"/>
      <c r="B199" s="55"/>
      <c r="C199" s="1" t="s">
        <v>184</v>
      </c>
      <c r="D199" s="55"/>
      <c r="E199" s="13" t="s">
        <v>219</v>
      </c>
      <c r="F199" s="54" t="s">
        <v>220</v>
      </c>
      <c r="G199" s="45">
        <v>100800</v>
      </c>
      <c r="H199" s="13" t="s">
        <v>351</v>
      </c>
      <c r="I199" s="13" t="s">
        <v>314</v>
      </c>
      <c r="J199" s="13" t="s">
        <v>298</v>
      </c>
      <c r="K199" s="37">
        <v>1998</v>
      </c>
      <c r="L199" s="15" t="str">
        <f t="shared" ca="1" si="27"/>
        <v xml:space="preserve"> </v>
      </c>
      <c r="M199" s="11">
        <v>7</v>
      </c>
      <c r="N199" s="1"/>
      <c r="O199" s="1"/>
      <c r="P199" s="1"/>
      <c r="Q199" s="1"/>
      <c r="R199" s="1"/>
      <c r="S199" s="1"/>
      <c r="T199" s="59">
        <v>14</v>
      </c>
      <c r="U199" s="35" t="s">
        <v>488</v>
      </c>
      <c r="V199" s="24" t="s">
        <v>382</v>
      </c>
    </row>
    <row r="200" spans="1:22" x14ac:dyDescent="0.45">
      <c r="A200" s="67"/>
      <c r="B200" s="55"/>
      <c r="C200" s="1" t="s">
        <v>184</v>
      </c>
      <c r="D200" s="55"/>
      <c r="E200" s="13" t="s">
        <v>224</v>
      </c>
      <c r="F200" s="54" t="s">
        <v>225</v>
      </c>
      <c r="G200" s="45" t="s">
        <v>383</v>
      </c>
      <c r="H200" s="13" t="s">
        <v>300</v>
      </c>
      <c r="I200" s="13"/>
      <c r="J200" s="13" t="s">
        <v>301</v>
      </c>
      <c r="K200" s="37">
        <v>1999</v>
      </c>
      <c r="L200" s="15" t="str">
        <f t="shared" ca="1" si="27"/>
        <v>Jr</v>
      </c>
      <c r="M200" s="11">
        <v>7</v>
      </c>
      <c r="N200" s="1"/>
      <c r="O200" s="1"/>
      <c r="P200" s="1"/>
      <c r="Q200" s="1"/>
      <c r="R200" s="1"/>
      <c r="S200" s="1"/>
      <c r="T200" s="59">
        <v>4</v>
      </c>
      <c r="U200" s="35"/>
      <c r="V200" s="24"/>
    </row>
    <row r="201" spans="1:22" x14ac:dyDescent="0.45">
      <c r="A201" s="67"/>
      <c r="B201" s="55"/>
      <c r="C201" s="1" t="s">
        <v>184</v>
      </c>
      <c r="D201" s="55"/>
      <c r="E201" s="13" t="s">
        <v>226</v>
      </c>
      <c r="F201" s="54" t="s">
        <v>40</v>
      </c>
      <c r="G201" s="45" t="s">
        <v>383</v>
      </c>
      <c r="H201" s="13" t="s">
        <v>305</v>
      </c>
      <c r="I201" s="13"/>
      <c r="J201" s="13" t="s">
        <v>290</v>
      </c>
      <c r="K201" s="37">
        <v>1994</v>
      </c>
      <c r="L201" s="15" t="str">
        <f t="shared" ca="1" si="27"/>
        <v xml:space="preserve"> </v>
      </c>
      <c r="M201" s="11">
        <v>7</v>
      </c>
      <c r="N201" s="1"/>
      <c r="O201" s="1"/>
      <c r="P201" s="1"/>
      <c r="Q201" s="1"/>
      <c r="R201" s="1"/>
      <c r="S201" s="1"/>
      <c r="T201" s="59">
        <v>2</v>
      </c>
      <c r="U201" s="35"/>
      <c r="V201" s="24"/>
    </row>
    <row r="202" spans="1:22" x14ac:dyDescent="0.45">
      <c r="D202" s="26"/>
      <c r="E202" s="4"/>
    </row>
    <row r="203" spans="1:22" x14ac:dyDescent="0.45">
      <c r="B203" s="4"/>
      <c r="D203" s="26"/>
      <c r="E203" s="4"/>
    </row>
    <row r="204" spans="1:22" x14ac:dyDescent="0.45">
      <c r="B204" s="26"/>
      <c r="E204" s="4"/>
    </row>
    <row r="205" spans="1:22" x14ac:dyDescent="0.45">
      <c r="B205" s="26"/>
      <c r="E205" s="4"/>
    </row>
  </sheetData>
  <autoFilter ref="C6:U201" xr:uid="{00000000-0009-0000-0000-000000000000}"/>
  <sortState xmlns:xlrd2="http://schemas.microsoft.com/office/spreadsheetml/2017/richdata2" ref="A112:V120">
    <sortCondition descending="1" ref="T126:T143"/>
  </sortState>
  <conditionalFormatting sqref="L197:L201 L133:L136 L7:L41 L125:L131 L43:L122 L153:L195 L138 L142:L151 L140">
    <cfRule type="containsText" dxfId="97" priority="121" operator="containsText" text="Yngre">
      <formula>NOT(ISERROR(SEARCH("Yngre",L7)))</formula>
    </cfRule>
    <cfRule type="containsText" dxfId="96" priority="123" operator="containsText" text="Jr">
      <formula>NOT(ISERROR(SEARCH("Jr",L7)))</formula>
    </cfRule>
  </conditionalFormatting>
  <conditionalFormatting sqref="L196">
    <cfRule type="containsText" dxfId="95" priority="119" operator="containsText" text="Yngre">
      <formula>NOT(ISERROR(SEARCH("Yngre",L196)))</formula>
    </cfRule>
    <cfRule type="containsText" dxfId="94" priority="120" operator="containsText" text="Jr">
      <formula>NOT(ISERROR(SEARCH("Jr",L196)))</formula>
    </cfRule>
  </conditionalFormatting>
  <conditionalFormatting sqref="L118">
    <cfRule type="containsText" dxfId="93" priority="117" operator="containsText" text="Yngre">
      <formula>NOT(ISERROR(SEARCH("Yngre",L118)))</formula>
    </cfRule>
    <cfRule type="containsText" dxfId="92" priority="118" operator="containsText" text="Jr">
      <formula>NOT(ISERROR(SEARCH("Jr",L118)))</formula>
    </cfRule>
  </conditionalFormatting>
  <conditionalFormatting sqref="L83">
    <cfRule type="containsText" dxfId="91" priority="113" operator="containsText" text="Yngre">
      <formula>NOT(ISERROR(SEARCH("Yngre",L83)))</formula>
    </cfRule>
    <cfRule type="containsText" dxfId="90" priority="114" operator="containsText" text="Jr">
      <formula>NOT(ISERROR(SEARCH("Jr",L83)))</formula>
    </cfRule>
  </conditionalFormatting>
  <conditionalFormatting sqref="L130">
    <cfRule type="containsText" dxfId="89" priority="109" operator="containsText" text="Yngre">
      <formula>NOT(ISERROR(SEARCH("Yngre",L130)))</formula>
    </cfRule>
    <cfRule type="containsText" dxfId="88" priority="110" operator="containsText" text="Jr">
      <formula>NOT(ISERROR(SEARCH("Jr",L130)))</formula>
    </cfRule>
  </conditionalFormatting>
  <conditionalFormatting sqref="L95">
    <cfRule type="containsText" dxfId="87" priority="97" operator="containsText" text="Yngre">
      <formula>NOT(ISERROR(SEARCH("Yngre",L95)))</formula>
    </cfRule>
    <cfRule type="containsText" dxfId="86" priority="98" operator="containsText" text="Jr">
      <formula>NOT(ISERROR(SEARCH("Jr",L95)))</formula>
    </cfRule>
  </conditionalFormatting>
  <conditionalFormatting sqref="L123">
    <cfRule type="containsText" dxfId="85" priority="95" operator="containsText" text="Yngre">
      <formula>NOT(ISERROR(SEARCH("Yngre",L123)))</formula>
    </cfRule>
    <cfRule type="containsText" dxfId="84" priority="96" operator="containsText" text="Jr">
      <formula>NOT(ISERROR(SEARCH("Jr",L123)))</formula>
    </cfRule>
  </conditionalFormatting>
  <conditionalFormatting sqref="L124">
    <cfRule type="containsText" dxfId="83" priority="83" operator="containsText" text="Yngre">
      <formula>NOT(ISERROR(SEARCH("Yngre",L124)))</formula>
    </cfRule>
    <cfRule type="containsText" dxfId="82" priority="84" operator="containsText" text="Jr">
      <formula>NOT(ISERROR(SEARCH("Jr",L124)))</formula>
    </cfRule>
  </conditionalFormatting>
  <conditionalFormatting sqref="L99">
    <cfRule type="containsText" dxfId="81" priority="79" operator="containsText" text="Yngre">
      <formula>NOT(ISERROR(SEARCH("Yngre",L99)))</formula>
    </cfRule>
    <cfRule type="containsText" dxfId="80" priority="80" operator="containsText" text="Jr">
      <formula>NOT(ISERROR(SEARCH("Jr",L99)))</formula>
    </cfRule>
  </conditionalFormatting>
  <conditionalFormatting sqref="L105">
    <cfRule type="containsText" dxfId="79" priority="73" operator="containsText" text="Yngre">
      <formula>NOT(ISERROR(SEARCH("Yngre",L105)))</formula>
    </cfRule>
    <cfRule type="containsText" dxfId="78" priority="74" operator="containsText" text="Jr">
      <formula>NOT(ISERROR(SEARCH("Jr",L105)))</formula>
    </cfRule>
  </conditionalFormatting>
  <conditionalFormatting sqref="L90">
    <cfRule type="containsText" dxfId="77" priority="53" operator="containsText" text="Yngre">
      <formula>NOT(ISERROR(SEARCH("Yngre",L90)))</formula>
    </cfRule>
    <cfRule type="containsText" dxfId="76" priority="54" operator="containsText" text="Jr">
      <formula>NOT(ISERROR(SEARCH("Jr",L90)))</formula>
    </cfRule>
  </conditionalFormatting>
  <conditionalFormatting sqref="L152">
    <cfRule type="containsText" dxfId="75" priority="49" operator="containsText" text="Yngre">
      <formula>NOT(ISERROR(SEARCH("Yngre",L152)))</formula>
    </cfRule>
    <cfRule type="containsText" dxfId="74" priority="50" operator="containsText" text="Jr">
      <formula>NOT(ISERROR(SEARCH("Jr",L152)))</formula>
    </cfRule>
  </conditionalFormatting>
  <conditionalFormatting sqref="L152">
    <cfRule type="containsText" dxfId="73" priority="47" operator="containsText" text="Yngre">
      <formula>NOT(ISERROR(SEARCH("Yngre",L152)))</formula>
    </cfRule>
    <cfRule type="containsText" dxfId="72" priority="48" operator="containsText" text="Jr">
      <formula>NOT(ISERROR(SEARCH("Jr",L152)))</formula>
    </cfRule>
  </conditionalFormatting>
  <conditionalFormatting sqref="L42">
    <cfRule type="containsText" dxfId="71" priority="45" operator="containsText" text="Yngre">
      <formula>NOT(ISERROR(SEARCH("Yngre",L42)))</formula>
    </cfRule>
    <cfRule type="containsText" dxfId="70" priority="46" operator="containsText" text="Jr">
      <formula>NOT(ISERROR(SEARCH("Jr",L42)))</formula>
    </cfRule>
  </conditionalFormatting>
  <conditionalFormatting sqref="L140 L142:L143">
    <cfRule type="containsText" dxfId="69" priority="43" operator="containsText" text="Yngre">
      <formula>NOT(ISERROR(SEARCH("Yngre",L140)))</formula>
    </cfRule>
    <cfRule type="containsText" dxfId="68" priority="44" operator="containsText" text="Jr">
      <formula>NOT(ISERROR(SEARCH("Jr",L140)))</formula>
    </cfRule>
  </conditionalFormatting>
  <conditionalFormatting sqref="L145">
    <cfRule type="containsText" dxfId="67" priority="41" operator="containsText" text="Yngre">
      <formula>NOT(ISERROR(SEARCH("Yngre",L145)))</formula>
    </cfRule>
    <cfRule type="containsText" dxfId="66" priority="42" operator="containsText" text="Jr">
      <formula>NOT(ISERROR(SEARCH("Jr",L145)))</formula>
    </cfRule>
  </conditionalFormatting>
  <conditionalFormatting sqref="L126">
    <cfRule type="containsText" dxfId="65" priority="39" operator="containsText" text="Yngre">
      <formula>NOT(ISERROR(SEARCH("Yngre",L126)))</formula>
    </cfRule>
    <cfRule type="containsText" dxfId="64" priority="40" operator="containsText" text="Jr">
      <formula>NOT(ISERROR(SEARCH("Jr",L126)))</formula>
    </cfRule>
  </conditionalFormatting>
  <conditionalFormatting sqref="L168">
    <cfRule type="containsText" dxfId="63" priority="37" operator="containsText" text="Yngre">
      <formula>NOT(ISERROR(SEARCH("Yngre",L168)))</formula>
    </cfRule>
    <cfRule type="containsText" dxfId="62" priority="38" operator="containsText" text="Jr">
      <formula>NOT(ISERROR(SEARCH("Jr",L168)))</formula>
    </cfRule>
  </conditionalFormatting>
  <conditionalFormatting sqref="L132">
    <cfRule type="containsText" dxfId="61" priority="35" operator="containsText" text="Yngre">
      <formula>NOT(ISERROR(SEARCH("Yngre",L132)))</formula>
    </cfRule>
    <cfRule type="containsText" dxfId="60" priority="36" operator="containsText" text="Jr">
      <formula>NOT(ISERROR(SEARCH("Jr",L132)))</formula>
    </cfRule>
  </conditionalFormatting>
  <conditionalFormatting sqref="L137">
    <cfRule type="containsText" dxfId="59" priority="33" operator="containsText" text="Yngre">
      <formula>NOT(ISERROR(SEARCH("Yngre",L137)))</formula>
    </cfRule>
    <cfRule type="containsText" dxfId="58" priority="34" operator="containsText" text="Jr">
      <formula>NOT(ISERROR(SEARCH("Jr",L137)))</formula>
    </cfRule>
  </conditionalFormatting>
  <conditionalFormatting sqref="L137">
    <cfRule type="containsText" dxfId="57" priority="31" operator="containsText" text="Yngre">
      <formula>NOT(ISERROR(SEARCH("Yngre",L137)))</formula>
    </cfRule>
    <cfRule type="containsText" dxfId="56" priority="32" operator="containsText" text="Jr">
      <formula>NOT(ISERROR(SEARCH("Jr",L137)))</formula>
    </cfRule>
  </conditionalFormatting>
  <conditionalFormatting sqref="L115">
    <cfRule type="containsText" dxfId="55" priority="23" operator="containsText" text="Yngre">
      <formula>NOT(ISERROR(SEARCH("Yngre",L115)))</formula>
    </cfRule>
    <cfRule type="containsText" dxfId="54" priority="24" operator="containsText" text="Jr">
      <formula>NOT(ISERROR(SEARCH("Jr",L115)))</formula>
    </cfRule>
  </conditionalFormatting>
  <conditionalFormatting sqref="L91">
    <cfRule type="containsText" dxfId="53" priority="21" operator="containsText" text="Yngre">
      <formula>NOT(ISERROR(SEARCH("Yngre",L91)))</formula>
    </cfRule>
    <cfRule type="containsText" dxfId="52" priority="22" operator="containsText" text="Jr">
      <formula>NOT(ISERROR(SEARCH("Jr",L91)))</formula>
    </cfRule>
  </conditionalFormatting>
  <conditionalFormatting sqref="L91">
    <cfRule type="containsText" dxfId="51" priority="19" operator="containsText" text="Yngre">
      <formula>NOT(ISERROR(SEARCH("Yngre",L91)))</formula>
    </cfRule>
    <cfRule type="containsText" dxfId="50" priority="20" operator="containsText" text="Jr">
      <formula>NOT(ISERROR(SEARCH("Jr",L91)))</formula>
    </cfRule>
  </conditionalFormatting>
  <conditionalFormatting sqref="L92">
    <cfRule type="containsText" dxfId="49" priority="17" operator="containsText" text="Yngre">
      <formula>NOT(ISERROR(SEARCH("Yngre",L92)))</formula>
    </cfRule>
    <cfRule type="containsText" dxfId="48" priority="18" operator="containsText" text="Jr">
      <formula>NOT(ISERROR(SEARCH("Jr",L92)))</formula>
    </cfRule>
  </conditionalFormatting>
  <conditionalFormatting sqref="L141">
    <cfRule type="containsText" dxfId="47" priority="11" operator="containsText" text="Yngre">
      <formula>NOT(ISERROR(SEARCH("Yngre",L141)))</formula>
    </cfRule>
    <cfRule type="containsText" dxfId="46" priority="12" operator="containsText" text="Jr">
      <formula>NOT(ISERROR(SEARCH("Jr",L141)))</formula>
    </cfRule>
  </conditionalFormatting>
  <conditionalFormatting sqref="L141">
    <cfRule type="containsText" dxfId="45" priority="9" operator="containsText" text="Yngre">
      <formula>NOT(ISERROR(SEARCH("Yngre",L141)))</formula>
    </cfRule>
    <cfRule type="containsText" dxfId="44" priority="10" operator="containsText" text="Jr">
      <formula>NOT(ISERROR(SEARCH("Jr",L141)))</formula>
    </cfRule>
  </conditionalFormatting>
  <conditionalFormatting sqref="L139">
    <cfRule type="containsText" dxfId="43" priority="3" operator="containsText" text="Yngre">
      <formula>NOT(ISERROR(SEARCH("Yngre",L139)))</formula>
    </cfRule>
    <cfRule type="containsText" dxfId="42" priority="4" operator="containsText" text="Jr">
      <formula>NOT(ISERROR(SEARCH("Jr",L139)))</formula>
    </cfRule>
  </conditionalFormatting>
  <conditionalFormatting sqref="L139">
    <cfRule type="containsText" dxfId="41" priority="1" operator="containsText" text="Yngre">
      <formula>NOT(ISERROR(SEARCH("Yngre",L139)))</formula>
    </cfRule>
    <cfRule type="containsText" dxfId="40" priority="2" operator="containsText" text="Jr">
      <formula>NOT(ISERROR(SEARCH("Jr",L139)))</formula>
    </cfRule>
  </conditionalFormatting>
  <hyperlinks>
    <hyperlink ref="G9" r:id="rId1" display="https://data.fis-ski.com/dynamic/athlete-biography.html?sector=JP&amp;listid=&amp;competitorid=147547" xr:uid="{00000000-0004-0000-0000-000000000000}"/>
    <hyperlink ref="G31" r:id="rId2" display="https://data.fis-ski.com/dynamic/athlete-biography.html?sector=JP&amp;listid=&amp;competitorid=182349" xr:uid="{00000000-0004-0000-0000-000001000000}"/>
    <hyperlink ref="G7" r:id="rId3" display="https://data.fis-ski.com/dynamic/athlete-biography.html?sector=JP&amp;listid=&amp;competitorid=128806" xr:uid="{00000000-0004-0000-0000-000002000000}"/>
    <hyperlink ref="G12" r:id="rId4" display="https://data.fis-ski.com/dynamic/athlete-biography.html?sector=JP&amp;listid=&amp;competitorid=180709" xr:uid="{00000000-0004-0000-0000-000003000000}"/>
    <hyperlink ref="G17" r:id="rId5" display="https://data.fis-ski.com/dynamic/athlete-biography.html?sector=JP&amp;listid=&amp;competitorid=112735" xr:uid="{00000000-0004-0000-0000-000004000000}"/>
    <hyperlink ref="G11" r:id="rId6" display="https://data.fis-ski.com/dynamic/athlete-biography.html?sector=JP&amp;listid=&amp;competitorid=140329" xr:uid="{00000000-0004-0000-0000-000005000000}"/>
    <hyperlink ref="G14" r:id="rId7" display="https://data.fis-ski.com/dynamic/athlete-biography.html?sector=JP&amp;listid=&amp;competitorid=118061" xr:uid="{00000000-0004-0000-0000-000006000000}"/>
    <hyperlink ref="G15" r:id="rId8" display="https://data.fis-ski.com/dynamic/athlete-biography.html?sector=JP&amp;listid=&amp;competitorid=192465" xr:uid="{00000000-0004-0000-0000-000007000000}"/>
    <hyperlink ref="G10" r:id="rId9" display="https://data.fis-ski.com/dynamic/athlete-biography.html?sector=JP&amp;listid=&amp;competitorid=112295" xr:uid="{00000000-0004-0000-0000-000008000000}"/>
    <hyperlink ref="G8" r:id="rId10" display="https://data.fis-ski.com/dynamic/athlete-biography.html?sector=JP&amp;listid=&amp;competitorid=147549" xr:uid="{00000000-0004-0000-0000-000009000000}"/>
    <hyperlink ref="G24" r:id="rId11" display="https://data.fis-ski.com/dynamic/athlete-biography.html?sector=JP&amp;listid=&amp;competitorid=140331" xr:uid="{00000000-0004-0000-0000-00000A000000}"/>
    <hyperlink ref="G30" r:id="rId12" display="https://data.fis-ski.com/dynamic/athlete-biography.html?sector=JP&amp;listid=&amp;competitorid=108891" xr:uid="{00000000-0004-0000-0000-00000B000000}"/>
    <hyperlink ref="G25" r:id="rId13" display="https://data.fis-ski.com/dynamic/athlete-biography.html?sector=JP&amp;listid=&amp;competitorid=167417" xr:uid="{00000000-0004-0000-0000-00000C000000}"/>
    <hyperlink ref="G173" r:id="rId14" display="https://data.fis-ski.com/dynamic/athlete-biography.html?sector=JP&amp;listid=&amp;competitorid=156410" xr:uid="{00000000-0004-0000-0000-00000D000000}"/>
    <hyperlink ref="G21" r:id="rId15" display="https://data.fis-ski.com/dynamic/athlete-biography.html?sector=JP&amp;listid=&amp;competitorid=179178" xr:uid="{00000000-0004-0000-0000-00000E000000}"/>
    <hyperlink ref="G26" r:id="rId16" display="https://data.fis-ski.com/dynamic/athlete-biography.html?sector=JP&amp;listid=&amp;competitorid=171208" xr:uid="{00000000-0004-0000-0000-00000F000000}"/>
    <hyperlink ref="G74" r:id="rId17" display="https://data.fis-ski.com/dynamic/athlete-biography.html?sector=JP&amp;listid=&amp;competitorid=165937" xr:uid="{00000000-0004-0000-0000-000010000000}"/>
    <hyperlink ref="G13" r:id="rId18" display="https://data.fis-ski.com/dynamic/athlete-biography.html?sector=JP&amp;listid=&amp;competitorid=174872" xr:uid="{00000000-0004-0000-0000-000011000000}"/>
    <hyperlink ref="G20" r:id="rId19" display="https://data.fis-ski.com/dynamic/athlete-biography.html?sector=JP&amp;listid=&amp;competitorid=165938" xr:uid="{00000000-0004-0000-0000-000012000000}"/>
    <hyperlink ref="G121" r:id="rId20" display="https://data.fis-ski.com/dynamic/athlete-biography.html?sector=JP&amp;listid=&amp;competitorid=187800" xr:uid="{00000000-0004-0000-0000-000013000000}"/>
    <hyperlink ref="G22" r:id="rId21" display="https://data.fis-ski.com/dynamic/athlete-biography.html?sector=JP&amp;listid=&amp;competitorid=192476" xr:uid="{00000000-0004-0000-0000-000014000000}"/>
    <hyperlink ref="G16" r:id="rId22" display="https://data.fis-ski.com/dynamic/athlete-biography.html?sector=JP&amp;listid=&amp;competitorid=204489" xr:uid="{00000000-0004-0000-0000-000015000000}"/>
    <hyperlink ref="G27" r:id="rId23" display="https://data.fis-ski.com/dynamic/athlete-biography.html?sector=JP&amp;listid=&amp;competitorid=174870" xr:uid="{00000000-0004-0000-0000-000016000000}"/>
    <hyperlink ref="G28" r:id="rId24" display="https://data.fis-ski.com/dynamic/athlete-biography.html?sector=JP&amp;listid=&amp;competitorid=207794" xr:uid="{00000000-0004-0000-0000-000017000000}"/>
    <hyperlink ref="G18" r:id="rId25" display="https://data.fis-ski.com/dynamic/athlete-biography.html?sector=JP&amp;listid=&amp;competitorid=185562" xr:uid="{00000000-0004-0000-0000-000018000000}"/>
    <hyperlink ref="G41" r:id="rId26" display="https://data.fis-ski.com/dynamic/athlete-biography.html?sector=JP&amp;listid=&amp;competitorid=185898" xr:uid="{00000000-0004-0000-0000-000019000000}"/>
    <hyperlink ref="G19" r:id="rId27" display="https://data.fis-ski.com/dynamic/athlete-biography.html?sector=JP&amp;listid=&amp;competitorid=203375" xr:uid="{00000000-0004-0000-0000-00001A000000}"/>
    <hyperlink ref="G49" r:id="rId28" display="https://data.fis-ski.com/dynamic/athlete-biography.html?sector=JP&amp;listid=&amp;competitorid=192463" xr:uid="{00000000-0004-0000-0000-00001B000000}"/>
    <hyperlink ref="G42" r:id="rId29" display="https://data.fis-ski.com/dynamic/athlete-biography.html?sector=JP&amp;listid=&amp;competitorid=182348" xr:uid="{00000000-0004-0000-0000-00001C000000}"/>
    <hyperlink ref="G44" r:id="rId30" display="https://data.fis-ski.com/dynamic/athlete-biography.html?sector=JP&amp;listid=&amp;competitorid=192462" xr:uid="{00000000-0004-0000-0000-00001D000000}"/>
    <hyperlink ref="G37" r:id="rId31" display="https://data.fis-ski.com/dynamic/athlete-biography.html?sector=JP&amp;listid=&amp;competitorid=170132" xr:uid="{00000000-0004-0000-0000-00001E000000}"/>
    <hyperlink ref="G46" r:id="rId32" display="https://data.fis-ski.com/dynamic/athlete-biography.html?sector=JP&amp;listid=&amp;competitorid=167413" xr:uid="{00000000-0004-0000-0000-00001F000000}"/>
    <hyperlink ref="G58" r:id="rId33" display="https://data.fis-ski.com/dynamic/athlete-biography.html?sector=JP&amp;listid=&amp;competitorid=192464" xr:uid="{00000000-0004-0000-0000-000020000000}"/>
    <hyperlink ref="G50" r:id="rId34" display="https://data.fis-ski.com/dynamic/athlete-biography.html?sector=JP&amp;listid=&amp;competitorid=200461" xr:uid="{00000000-0004-0000-0000-000021000000}"/>
    <hyperlink ref="G29" r:id="rId35" display="https://data.fis-ski.com/dynamic/athlete-biography.html?sector=JP&amp;listid=&amp;competitorid=197208" xr:uid="{00000000-0004-0000-0000-000022000000}"/>
    <hyperlink ref="G48" r:id="rId36" display="https://data.fis-ski.com/dynamic/athlete-biography.html?sector=JP&amp;listid=&amp;competitorid=200458" xr:uid="{00000000-0004-0000-0000-000023000000}"/>
    <hyperlink ref="G33" r:id="rId37" display="https://data.fis-ski.com/dynamic/athlete-biography.html?sector=JP&amp;listid=&amp;competitorid=213109" xr:uid="{00000000-0004-0000-0000-000024000000}"/>
    <hyperlink ref="G63" r:id="rId38" display="https://data.fis-ski.com/dynamic/athlete-biography.html?sector=JP&amp;listid=&amp;competitorid=185990" xr:uid="{00000000-0004-0000-0000-000025000000}"/>
    <hyperlink ref="G39" r:id="rId39" display="https://data.fis-ski.com/dynamic/athlete-biography.html?sector=JP&amp;listid=&amp;competitorid=216944" xr:uid="{00000000-0004-0000-0000-000026000000}"/>
    <hyperlink ref="G175" r:id="rId40" display="https://data.fis-ski.com/dynamic/athlete-biography.html?sector=JP&amp;listid=&amp;competitorid=208609" xr:uid="{00000000-0004-0000-0000-000027000000}"/>
    <hyperlink ref="G176" r:id="rId41" display="https://data.fis-ski.com/dynamic/athlete-biography.html?sector=JP&amp;listid=&amp;competitorid=184669" xr:uid="{00000000-0004-0000-0000-000028000000}"/>
    <hyperlink ref="G103" r:id="rId42" display="https://data.fis-ski.com/dynamic/athlete-biography.html?sector=JP&amp;listid=&amp;competitorid=180776" xr:uid="{00000000-0004-0000-0000-000029000000}"/>
    <hyperlink ref="G178" r:id="rId43" display="https://data.fis-ski.com/dynamic/athlete-biography.html?sector=JP&amp;listid=&amp;competitorid=209870" xr:uid="{00000000-0004-0000-0000-00002A000000}"/>
    <hyperlink ref="G179" r:id="rId44" display="https://data.fis-ski.com/dynamic/athlete-biography.html?sector=JP&amp;listid=&amp;competitorid=197207" xr:uid="{00000000-0004-0000-0000-00002B000000}"/>
    <hyperlink ref="G180" r:id="rId45" display="https://data.fis-ski.com/dynamic/athlete-biography.html?sector=JP&amp;listid=&amp;competitorid=200457" xr:uid="{00000000-0004-0000-0000-00002C000000}"/>
    <hyperlink ref="G181" r:id="rId46" display="https://data.fis-ski.com/dynamic/athlete-biography.html?sector=JP&amp;listid=&amp;competitorid=193700" xr:uid="{00000000-0004-0000-0000-00002D000000}"/>
    <hyperlink ref="G183" r:id="rId47" display="https://data.fis-ski.com/dynamic/athlete-biography.html?sector=JP&amp;listid=&amp;competitorid=180409" xr:uid="{00000000-0004-0000-0000-00002E000000}"/>
    <hyperlink ref="G184" r:id="rId48" display="https://data.fis-ski.com/dynamic/athlete-biography.html?sector=JP&amp;listid=&amp;competitorid=200389" xr:uid="{00000000-0004-0000-0000-00002F000000}"/>
    <hyperlink ref="G76" r:id="rId49" display="https://data.fis-ski.com/dynamic/athlete-biography.html?sector=JP&amp;listid=&amp;competitorid=219193" xr:uid="{00000000-0004-0000-0000-000030000000}"/>
    <hyperlink ref="G47" r:id="rId50" display="https://data.fis-ski.com/dynamic/athlete-biography.html?sector=JP&amp;listid=&amp;competitorid=219189" xr:uid="{00000000-0004-0000-0000-000031000000}"/>
    <hyperlink ref="G188" r:id="rId51" display="https://data.fis-ski.com/dynamic/athlete-biography.html?sector=JP&amp;listid=&amp;competitorid=185992" xr:uid="{00000000-0004-0000-0000-000032000000}"/>
    <hyperlink ref="G119" r:id="rId52" display="https://data.fis-ski.com/dynamic/athlete-biography.html?sector=JP&amp;listid=&amp;competitorid=147546" xr:uid="{00000000-0004-0000-0000-000033000000}"/>
    <hyperlink ref="G89" r:id="rId53" display="https://data.fis-ski.com/dynamic/athlete-biography.html?sector=NK&amp;listid=&amp;competitorid=200999" xr:uid="{00000000-0004-0000-0000-000034000000}"/>
    <hyperlink ref="G68" r:id="rId54" display="https://data.fis-ski.com/dynamic/athlete-biography.html?sector=JP&amp;listid=&amp;competitorid=209874" xr:uid="{00000000-0004-0000-0000-000035000000}"/>
    <hyperlink ref="G102" r:id="rId55" display="https://data.fis-ski.com/dynamic/athlete-biography.html?sector=JP&amp;listid=&amp;competitorid=219185" xr:uid="{00000000-0004-0000-0000-000036000000}"/>
    <hyperlink ref="G169" r:id="rId56" display="https://data.fis-ski.com/dynamic/athlete-biography.html?sector=NK&amp;listid=&amp;competitorid=201500" xr:uid="{00000000-0004-0000-0000-000037000000}"/>
    <hyperlink ref="G135" r:id="rId57" display="https://data.fis-ski.com/dynamic/athlete-biography.html?sector=JP&amp;listid=&amp;competitorid=219186" xr:uid="{00000000-0004-0000-0000-000038000000}"/>
    <hyperlink ref="G171" r:id="rId58" display="https://data.fis-ski.com/dynamic/athlete-biography.html?sector=JP&amp;listid=&amp;competitorid=219188" xr:uid="{00000000-0004-0000-0000-000039000000}"/>
    <hyperlink ref="G196" r:id="rId59" display="https://data.fis-ski.com/dynamic/athlete-biography.html?sector=JP&amp;listid=&amp;competitorid=179177" xr:uid="{00000000-0004-0000-0000-00003A000000}"/>
    <hyperlink ref="G197" r:id="rId60" display="https://data.fis-ski.com/dynamic/athlete-biography.html?sector=JP&amp;listid=&amp;competitorid=219191" xr:uid="{00000000-0004-0000-0000-00003B000000}"/>
    <hyperlink ref="G198" r:id="rId61" display="https://data.fis-ski.com/dynamic/athlete-biography.html?sector=NK&amp;listid=&amp;competitorid=201984" xr:uid="{00000000-0004-0000-0000-00003C000000}"/>
    <hyperlink ref="G199" r:id="rId62" display="https://data.fis-ski.com/dynamic/athlete-biography.html?sector=NK&amp;listid=&amp;competitorid=201001" xr:uid="{00000000-0004-0000-0000-00003D000000}"/>
    <hyperlink ref="G147" r:id="rId63" display="https://data.fis-ski.com/dynamic/athlete-biography.html?sector=JP&amp;listid=&amp;competitorid=180845" xr:uid="{00000000-0004-0000-0000-00003E000000}"/>
    <hyperlink ref="G80" r:id="rId64" display="https://data.fis-ski.com/dynamic/athlete-biography.html?sector=NK&amp;listid=&amp;competitorid=201501" xr:uid="{00000000-0004-0000-0000-00003F000000}"/>
    <hyperlink ref="G156" r:id="rId65" display="https://data.fis-ski.com/dynamic/athlete-biography.html?sector=JP&amp;listid=&amp;competitorid=197206" xr:uid="{00000000-0004-0000-0000-000040000000}"/>
    <hyperlink ref="G159" r:id="rId66" display="https://data.fis-ski.com/dynamic/athlete-biography.html?sector=JP&amp;listid=&amp;competitorid=219197" xr:uid="{00000000-0004-0000-0000-000041000000}"/>
    <hyperlink ref="G82" r:id="rId67" display="https://data.fis-ski.com/dynamic/athlete-biography.html?sector=NK&amp;listid=&amp;competitorid=201776" xr:uid="{00000000-0004-0000-0000-000042000000}"/>
    <hyperlink ref="G117" r:id="rId68" display="https://data.fis-ski.com/dynamic/athlete-biography.html?sector=NK&amp;listid=&amp;competitorid=201775" xr:uid="{00000000-0004-0000-0000-000043000000}"/>
    <hyperlink ref="G91" r:id="rId69" display="https://data.fis-ski.com/dynamic/athlete-biography.html?sector=JP&amp;listid=&amp;competitorid=220065" xr:uid="{00000000-0004-0000-0000-000044000000}"/>
    <hyperlink ref="G109" r:id="rId70" display="https://data.fis-ski.com/dynamic/athlete-biography.html?sector=NK&amp;listid=&amp;competitorid=201779" xr:uid="{00000000-0004-0000-0000-000045000000}"/>
    <hyperlink ref="G140" r:id="rId71" display="https://data.fis-ski.com/dynamic/athlete-biography.html?sector=NK&amp;listid=&amp;competitorid=201782" xr:uid="{00000000-0004-0000-0000-000046000000}"/>
    <hyperlink ref="G160" r:id="rId72" display="https://data.fis-ski.com/dynamic/athlete-biography.html?sector=NK&amp;listid=&amp;competitorid=185900" xr:uid="{00000000-0004-0000-0000-000047000000}"/>
    <hyperlink ref="G170" r:id="rId73" display="https://data.fis-ski.com/dynamic/athlete-biography.html?sector=NK&amp;listid=&amp;competitorid=209675" xr:uid="{00000000-0004-0000-0000-000048000000}"/>
    <hyperlink ref="G79" r:id="rId74" display="https://data.fis-ski.com/dynamic/athlete-biography.html?sector=NK&amp;listid=&amp;competitorid=189544" xr:uid="{00000000-0004-0000-0000-000049000000}"/>
    <hyperlink ref="G90" r:id="rId75" display="https://data.fis-ski.com/dynamic/athlete-biography.html?sector=NK&amp;listid=&amp;competitorid=182620" xr:uid="{00000000-0004-0000-0000-00004A000000}"/>
    <hyperlink ref="G95" r:id="rId76" display="https://data.fis-ski.com/dynamic/athlete-biography.html?sector=NK&amp;listid=&amp;competitorid=192965" xr:uid="{00000000-0004-0000-0000-00004B000000}"/>
    <hyperlink ref="G94" r:id="rId77" display="https://data.fis-ski.com/dynamic/athlete-biography.html?sector=NK&amp;listid=&amp;competitorid=196870" xr:uid="{00000000-0004-0000-0000-00004C000000}"/>
    <hyperlink ref="G146" r:id="rId78" display="https://data.fis-ski.com/dynamic/athlete-biography.html?sector=JP&amp;listid=&amp;competitorid=138415" xr:uid="{00000000-0004-0000-0000-00004D000000}"/>
    <hyperlink ref="G127" r:id="rId79" display="https://data.fis-ski.com/dynamic/athlete-biography.html?sector=JP&amp;listid=&amp;competitorid=188521" xr:uid="{00000000-0004-0000-0000-00004E000000}"/>
    <hyperlink ref="G75" r:id="rId80" display="https://data.fis-ski.com/dynamic/athlete-biography.html?sector=JP&amp;listid=&amp;competitorid=219190" xr:uid="{00000000-0004-0000-0000-00004F000000}"/>
    <hyperlink ref="G71" r:id="rId81" display="https://data.fis-ski.com/dynamic/athlete-biography.html?sector=NK&amp;listid=&amp;competitorid=182616" xr:uid="{00000000-0004-0000-0000-000050000000}"/>
    <hyperlink ref="G93" r:id="rId82" display="https://data.fis-ski.com/dynamic/athlete-biography.html?sector=JP&amp;listid=&amp;competitorid=219187" xr:uid="{00000000-0004-0000-0000-000051000000}"/>
    <hyperlink ref="G60" r:id="rId83" display="https://data.fis-ski.com/dynamic/athlete-biography.html?sector=JP&amp;listid=&amp;competitorid=187801" xr:uid="{00000000-0004-0000-0000-000052000000}"/>
    <hyperlink ref="G77" r:id="rId84" display="https://data.fis-ski.com/dynamic/athlete-biography.html?sector=NK&amp;listid=&amp;competitorid=185784" xr:uid="{00000000-0004-0000-0000-000053000000}"/>
    <hyperlink ref="G81" r:id="rId85" display="https://data.fis-ski.com/dynamic/athlete-biography.html?sector=JP&amp;listid=&amp;competitorid=212358" xr:uid="{00000000-0004-0000-0000-000054000000}"/>
    <hyperlink ref="G100" r:id="rId86" display="https://data.fis-ski.com/dynamic/athlete-biography.html?sector=JP&amp;listid=&amp;competitorid=197205" xr:uid="{00000000-0004-0000-0000-000055000000}"/>
    <hyperlink ref="G35" r:id="rId87" display="https://data.fis-ski.com/dynamic/athlete-biography.html?sector=JP&amp;listid=&amp;competitorid=209871" xr:uid="{00000000-0004-0000-0000-000056000000}"/>
    <hyperlink ref="G123" r:id="rId88" display="https://data.fis-ski.com/dynamic/athlete-biography.html?sector=JP&amp;listid=&amp;competitorid=179995" xr:uid="{00000000-0004-0000-0000-000057000000}"/>
    <hyperlink ref="G150" r:id="rId89" display="https://data.fis-ski.com/dynamic/athlete-biography.html?sector=JP&amp;listid=&amp;competitorid=201694" xr:uid="{00000000-0004-0000-0000-000058000000}"/>
    <hyperlink ref="G151" r:id="rId90" display="https://data.fis-ski.com/dynamic/athlete-biography.html?sector=JP&amp;listid=&amp;competitorid=195477" xr:uid="{00000000-0004-0000-0000-000059000000}"/>
    <hyperlink ref="G152" r:id="rId91" display="https://data.fis-ski.com/dynamic/athlete-biography.html?sector=JP&amp;listid=&amp;competitorid=161231" xr:uid="{00000000-0004-0000-0000-00005A000000}"/>
    <hyperlink ref="G125" r:id="rId92" display="https://data.fis-ski.com/dynamic/athlete-biography.html?sector=JP&amp;listid=&amp;competitorid=201546" xr:uid="{00000000-0004-0000-0000-00005B000000}"/>
    <hyperlink ref="G62" r:id="rId93" display="https://data.fis-ski.com/dynamic/athlete-biography.html?sector=JP&amp;listid=&amp;competitorid=209873" xr:uid="{00000000-0004-0000-0000-00005C000000}"/>
    <hyperlink ref="G36" r:id="rId94" display="https://data.fis-ski.com/dynamic/athlete-biography.html?sector=JP&amp;listid=&amp;competitorid=200441" xr:uid="{00000000-0004-0000-0000-00005D000000}"/>
    <hyperlink ref="G57" r:id="rId95" display="https://data.fis-ski.com/dynamic/athlete-biography.html?sector=JP&amp;listid=&amp;competitorid=189093" xr:uid="{00000000-0004-0000-0000-00005E000000}"/>
    <hyperlink ref="G52" r:id="rId96" display="https://data.fis-ski.com/dynamic/athlete-biography.html?sector=JP&amp;listid=&amp;competitorid=189098" xr:uid="{00000000-0004-0000-0000-00005F000000}"/>
    <hyperlink ref="G70" r:id="rId97" display="https://data.fis-ski.com/dynamic/athlete-biography.html?sector=JP&amp;listid=&amp;competitorid=219351" xr:uid="{00000000-0004-0000-0000-000060000000}"/>
    <hyperlink ref="G55" r:id="rId98" display="https://data.fis-ski.com/dynamic/athlete-biography.html?sector=JP&amp;listid=&amp;competitorid=200440" xr:uid="{00000000-0004-0000-0000-000061000000}"/>
    <hyperlink ref="G51" r:id="rId99" display="https://data.fis-ski.com/dynamic/athlete-biography.html?sector=JP&amp;listid=&amp;competitorid=219352" xr:uid="{00000000-0004-0000-0000-000062000000}"/>
    <hyperlink ref="G38" r:id="rId100" display="https://data.fis-ski.com/dynamic/athlete-biography.html?sector=JP&amp;listid=&amp;competitorid=219184" xr:uid="{00000000-0004-0000-0000-000063000000}"/>
    <hyperlink ref="G54" r:id="rId101" display="https://data.fis-ski.com/dynamic/athlete-biography.html?sector=JP&amp;listid=&amp;competitorid=212601" xr:uid="{00000000-0004-0000-0000-000064000000}"/>
    <hyperlink ref="G23" r:id="rId102" display="https://data.fis-ski.com/dynamic/athlete-biography.html?sector=JP&amp;listid=&amp;competitorid=189097" xr:uid="{00000000-0004-0000-0000-000065000000}"/>
    <hyperlink ref="G144" r:id="rId103" display="https://data.fis-ski.com/dynamic/athlete-biography.html?sector=NK&amp;listid=&amp;competitorid=182619" xr:uid="{00000000-0004-0000-0000-000066000000}"/>
    <hyperlink ref="G124" r:id="rId104" display="https://data.fis-ski.com/dynamic/athlete-biography.html?sector=JP&amp;listid=&amp;competitorid=167416" xr:uid="{00000000-0004-0000-0000-000067000000}"/>
    <hyperlink ref="G32" r:id="rId105" display="https://data.fis-ski.com/dynamic/athlete-biography.html?sector=JP&amp;listid=&amp;competitorid=189096" xr:uid="{00000000-0004-0000-0000-000068000000}"/>
    <hyperlink ref="G122" r:id="rId106" display="https://data.fis-ski.com/dynamic/athlete-biography.html?sector=JP&amp;listid=&amp;competitorid=208616" xr:uid="{00000000-0004-0000-0000-000069000000}"/>
    <hyperlink ref="G45" r:id="rId107" display="https://data.fis-ski.com/dynamic/athlete-biography.html?sector=JP&amp;listid=&amp;competitorid=200462" xr:uid="{00000000-0004-0000-0000-00006A000000}"/>
    <hyperlink ref="G34" r:id="rId108" display="https://data.fis-ski.com/dynamic/athlete-biography.html?sector=JP&amp;listid=&amp;competitorid=165939" xr:uid="{00000000-0004-0000-0000-00006B000000}"/>
    <hyperlink ref="G174" r:id="rId109" display="https://data.fis-ski.com/dynamic/athlete-biography.html?sector=JP&amp;listid=&amp;competitorid=165940" xr:uid="{00000000-0004-0000-0000-00006C000000}"/>
    <hyperlink ref="G155" r:id="rId110" display="https://data.fis-ski.com/dynamic/athlete-biography.html?sector=JP&amp;listid=&amp;competitorid=177991" xr:uid="{00000000-0004-0000-0000-00006D000000}"/>
    <hyperlink ref="G157" r:id="rId111" display="https://data.fis-ski.com/dynamic/athlete-biography.html?sector=JP&amp;listid=&amp;competitorid=193699" xr:uid="{00000000-0004-0000-0000-00006E000000}"/>
    <hyperlink ref="G105" r:id="rId112" display="https://data.fis-ski.com/dynamic/athlete-biography.html?sector=NK&amp;listid=&amp;competitorid=201783" xr:uid="{00000000-0004-0000-0000-00006F000000}"/>
    <hyperlink ref="G142" r:id="rId113" display="https://data.fis-ski.com/dynamic/athlete-biography.html?sector=NK&amp;listid=&amp;competitorid=201780" xr:uid="{00000000-0004-0000-0000-000070000000}"/>
    <hyperlink ref="G143" r:id="rId114" display="https://data.fis-ski.com/dynamic/athlete-biography.html?sector=JP&amp;listid=&amp;competitorid=188522" xr:uid="{00000000-0004-0000-0000-000071000000}"/>
    <hyperlink ref="G104" r:id="rId115" display="https://data.fis-ski.com/dynamic/athlete-biography.html?sector=JP&amp;listid=&amp;competitorid=192466" xr:uid="{00000000-0004-0000-0000-000072000000}"/>
    <hyperlink ref="G148" r:id="rId116" display="https://data.fis-ski.com/dynamic/athlete-biography.html?sector=JP&amp;listid=&amp;competitorid=209877" xr:uid="{00000000-0004-0000-0000-000073000000}"/>
    <hyperlink ref="G43" r:id="rId117" display="https://data.fis-ski.com/dynamic/athlete-biography.html?sector=JP&amp;listid=&amp;competitorid=227249" xr:uid="{00000000-0004-0000-0000-000074000000}"/>
    <hyperlink ref="G40" r:id="rId118" display="https://data.fis-ski.com/dynamic/athlete-biography.html?sector=JP&amp;listid=&amp;competitorid=204490" xr:uid="{00000000-0004-0000-0000-000075000000}"/>
    <hyperlink ref="G86" r:id="rId119" display="https://data.fis-ski.com/dynamic/athlete-biography.html?sector=JP&amp;listid=&amp;competitorid=227900" xr:uid="{00000000-0004-0000-0000-000076000000}"/>
    <hyperlink ref="G65" r:id="rId120" display="https://data.fis-ski.com/dynamic/athlete-biography.html?sector=JP&amp;listid=&amp;competitorid=227961" xr:uid="{00000000-0004-0000-0000-000077000000}"/>
    <hyperlink ref="G78" r:id="rId121" display="https://data.fis-ski.com/dynamic/athlete-biography.html?sector=JP&amp;listid=&amp;competitorid=227964" xr:uid="{00000000-0004-0000-0000-000078000000}"/>
    <hyperlink ref="G67" r:id="rId122" display="https://data.fis-ski.com/dynamic/athlete-biography.html?sector=JP&amp;listid=&amp;competitorid=227962" xr:uid="{00000000-0004-0000-0000-000079000000}"/>
    <hyperlink ref="G73" r:id="rId123" display="https://data.fis-ski.com/dynamic/athlete-biography.html?sector=JP&amp;listid=&amp;competitorid=227960" xr:uid="{00000000-0004-0000-0000-00007A000000}"/>
    <hyperlink ref="G69" r:id="rId124" display="https://data.fis-ski.com/dynamic/athlete-biography.html?sector=JP&amp;listid=&amp;competitorid=227959" xr:uid="{00000000-0004-0000-0000-00007B000000}"/>
    <hyperlink ref="G53" r:id="rId125" display="https://data.fis-ski.com/dynamic/athlete-biography.html?sector=JP&amp;listid=&amp;competitorid=227851" xr:uid="{00000000-0004-0000-0000-00007C000000}"/>
    <hyperlink ref="G64" r:id="rId126" display="https://data.fis-ski.com/dynamic/athlete-biography.html?sector=JP&amp;listid=&amp;competitorid=227850" xr:uid="{00000000-0004-0000-0000-00007D000000}"/>
    <hyperlink ref="G96" r:id="rId127" display="https://data.fis-ski.com/dynamic/athlete-biography.html?sector=JP&amp;listid=&amp;competitorid=227958" xr:uid="{00000000-0004-0000-0000-00007E000000}"/>
    <hyperlink ref="G99" r:id="rId128" display="https://data.fis-ski.com/dynamic/athlete-biography.html?sector=JP&amp;listid=&amp;competitorid=227858" xr:uid="{00000000-0004-0000-0000-00007F000000}"/>
    <hyperlink ref="G149" r:id="rId129" display="https://data.fis-ski.com/dynamic/athlete-biography.html?sector=NK&amp;listid=&amp;competitorid=227915" xr:uid="{00000000-0004-0000-0000-000080000000}"/>
    <hyperlink ref="G106" r:id="rId130" display="https://data.fis-ski.com/dynamic/athlete-biography.html?sector=JP&amp;listid=&amp;competitorid=227957" xr:uid="{00000000-0004-0000-0000-000081000000}"/>
    <hyperlink ref="G153" r:id="rId131" display="https://data.fis-ski.com/dynamic/athlete-biography.html?sector=JP&amp;listid=&amp;competitorid=227715" xr:uid="{00000000-0004-0000-0000-000082000000}"/>
    <hyperlink ref="G111" r:id="rId132" display="https://data.fis-ski.com/dynamic/athlete-biography.html?sector=JP&amp;listid=&amp;competitorid=227853" xr:uid="{00000000-0004-0000-0000-000083000000}"/>
    <hyperlink ref="G164" r:id="rId133" display="https://data.fis-ski.com/dynamic/athlete-biography.html?sector=NK&amp;listid=&amp;competitorid=196871" xr:uid="{00000000-0004-0000-0000-000084000000}"/>
    <hyperlink ref="G83" r:id="rId134" display="https://data.fis-ski.com/dynamic/athlete-biography.html?sector=JP&amp;listid=&amp;competitorid=227859" xr:uid="{00000000-0004-0000-0000-000085000000}"/>
    <hyperlink ref="G163" r:id="rId135" display="https://data.fis-ski.com/dynamic/athlete-biography.html?sector=JP&amp;listid=&amp;competitorid=227717" xr:uid="{00000000-0004-0000-0000-000086000000}"/>
    <hyperlink ref="G92" r:id="rId136" display="https://data.fis-ski.com/dynamic/athlete-biography.html?sector=JP&amp;listid=&amp;competitorid=227860" xr:uid="{00000000-0004-0000-0000-000087000000}"/>
    <hyperlink ref="G110" r:id="rId137" display="https://data.fis-ski.com/dynamic/athlete-biography.html?sector=JP&amp;listid=&amp;competitorid=209875" xr:uid="{054FE7D4-37DD-49EE-8180-2F5AF3E56C0D}"/>
    <hyperlink ref="G120" r:id="rId138" display="https://data.fis-ski.com/dynamic/athlete-biography.html?sector=NK&amp;competitorid=196873&amp;type=result" xr:uid="{A5639C3E-EDBF-4EF6-B17D-D03671CC6711}"/>
    <hyperlink ref="G115" r:id="rId139" display="https://data.fis-ski.com/dynamic/athlete-biography.html?sector=NK&amp;competitorid=196873&amp;type=result" xr:uid="{DBD1875C-C59E-4759-A00F-D46DBAF959F1}"/>
  </hyperlinks>
  <pageMargins left="0.25" right="0.25" top="0.75" bottom="0.75" header="0.3" footer="0.3"/>
  <pageSetup paperSize="8" fitToHeight="0" orientation="landscape" r:id="rId1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8"/>
  <sheetViews>
    <sheetView zoomScale="109" workbookViewId="0"/>
  </sheetViews>
  <sheetFormatPr baseColWidth="10" defaultColWidth="8.86328125" defaultRowHeight="14.25" x14ac:dyDescent="0.45"/>
  <cols>
    <col min="1" max="1" width="3.1328125" style="57" customWidth="1"/>
    <col min="2" max="2" width="13.53125" customWidth="1"/>
    <col min="3" max="3" width="2.6640625" customWidth="1"/>
    <col min="4" max="4" width="14.1328125" customWidth="1"/>
    <col min="5" max="5" width="18.33203125" customWidth="1"/>
    <col min="6" max="6" width="5.86328125" style="41" customWidth="1"/>
    <col min="7" max="8" width="15.86328125" customWidth="1"/>
    <col min="9" max="9" width="15.6640625" customWidth="1"/>
    <col min="10" max="10" width="5" customWidth="1"/>
    <col min="11" max="11" width="6.3984375" customWidth="1"/>
    <col min="12" max="12" width="7.6640625" customWidth="1"/>
    <col min="13" max="19" width="6.33203125" customWidth="1"/>
    <col min="20" max="20" width="26.73046875" bestFit="1" customWidth="1"/>
  </cols>
  <sheetData>
    <row r="1" spans="1:20" x14ac:dyDescent="0.45">
      <c r="A1" s="48"/>
      <c r="B1" s="48" t="s">
        <v>400</v>
      </c>
      <c r="C1" s="48"/>
      <c r="D1" s="48" t="s">
        <v>579</v>
      </c>
      <c r="E1" s="58"/>
      <c r="F1" s="33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20" x14ac:dyDescent="0.45">
      <c r="A2" s="48"/>
      <c r="B2" s="48"/>
      <c r="C2" s="48"/>
      <c r="D2" s="58"/>
      <c r="E2" s="58"/>
      <c r="F2" s="33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20" x14ac:dyDescent="0.45">
      <c r="A3" s="9"/>
      <c r="B3" s="48"/>
      <c r="C3" s="9"/>
      <c r="D3" s="9"/>
      <c r="E3" s="49"/>
      <c r="F3" s="43"/>
      <c r="G3" s="49"/>
      <c r="H3" s="49"/>
      <c r="I3" s="49"/>
      <c r="J3" s="48"/>
      <c r="K3" s="48">
        <v>1999</v>
      </c>
      <c r="L3" s="48" t="s">
        <v>6</v>
      </c>
      <c r="M3" s="7" t="s">
        <v>401</v>
      </c>
      <c r="N3" s="7" t="s">
        <v>252</v>
      </c>
      <c r="O3" s="7" t="s">
        <v>1</v>
      </c>
      <c r="P3" s="7" t="s">
        <v>2</v>
      </c>
      <c r="Q3" s="7" t="s">
        <v>3</v>
      </c>
      <c r="R3" s="7" t="s">
        <v>4</v>
      </c>
      <c r="S3" s="7" t="s">
        <v>5</v>
      </c>
    </row>
    <row r="4" spans="1:20" x14ac:dyDescent="0.45">
      <c r="A4" s="48" t="s">
        <v>251</v>
      </c>
      <c r="B4" s="48" t="s">
        <v>249</v>
      </c>
      <c r="C4" s="48" t="s">
        <v>251</v>
      </c>
      <c r="D4" s="48" t="s">
        <v>256</v>
      </c>
      <c r="E4" s="48" t="s">
        <v>257</v>
      </c>
      <c r="F4" s="44" t="s">
        <v>380</v>
      </c>
      <c r="G4" s="48" t="s">
        <v>258</v>
      </c>
      <c r="H4" s="48" t="s">
        <v>259</v>
      </c>
      <c r="I4" s="48" t="s">
        <v>262</v>
      </c>
      <c r="J4" s="48" t="s">
        <v>254</v>
      </c>
      <c r="K4" s="48" t="s">
        <v>264</v>
      </c>
      <c r="L4" s="58"/>
      <c r="M4" s="6">
        <v>1</v>
      </c>
      <c r="N4" s="6">
        <v>2</v>
      </c>
      <c r="O4" s="6">
        <v>3</v>
      </c>
      <c r="P4" s="6">
        <v>4</v>
      </c>
      <c r="Q4" s="6">
        <v>5</v>
      </c>
      <c r="R4" s="6">
        <v>6</v>
      </c>
      <c r="S4" s="6">
        <v>7</v>
      </c>
      <c r="T4" s="42" t="s">
        <v>381</v>
      </c>
    </row>
    <row r="5" spans="1:20" x14ac:dyDescent="0.45">
      <c r="A5" s="48"/>
      <c r="B5" s="48"/>
      <c r="C5" s="48"/>
      <c r="D5" s="48"/>
      <c r="E5" s="58"/>
      <c r="F5" s="45"/>
      <c r="G5" s="58"/>
      <c r="H5" s="58"/>
      <c r="I5" s="58"/>
      <c r="J5" s="58"/>
      <c r="K5" s="58"/>
      <c r="L5" s="58"/>
      <c r="M5" s="6"/>
      <c r="N5" s="6"/>
      <c r="O5" s="6"/>
      <c r="P5" s="6"/>
      <c r="Q5" s="6"/>
      <c r="R5" s="6"/>
      <c r="S5" s="6"/>
    </row>
    <row r="6" spans="1:20" x14ac:dyDescent="0.45">
      <c r="A6" s="55">
        <v>1</v>
      </c>
      <c r="B6" s="1" t="s">
        <v>247</v>
      </c>
      <c r="C6" s="55">
        <v>1</v>
      </c>
      <c r="D6" s="55" t="s">
        <v>402</v>
      </c>
      <c r="E6" s="16" t="s">
        <v>403</v>
      </c>
      <c r="F6" s="45">
        <v>5930</v>
      </c>
      <c r="G6" s="55" t="s">
        <v>271</v>
      </c>
      <c r="H6" s="55" t="s">
        <v>272</v>
      </c>
      <c r="I6" s="55" t="s">
        <v>290</v>
      </c>
      <c r="J6" s="55">
        <v>1994</v>
      </c>
      <c r="K6" s="15" t="s">
        <v>446</v>
      </c>
      <c r="L6" s="11">
        <v>1</v>
      </c>
      <c r="M6" s="70">
        <v>278</v>
      </c>
      <c r="N6" s="1"/>
      <c r="O6" s="1"/>
      <c r="P6" s="27"/>
      <c r="Q6" s="1"/>
      <c r="R6" s="1"/>
      <c r="S6" s="1"/>
      <c r="T6" t="s">
        <v>571</v>
      </c>
    </row>
    <row r="7" spans="1:20" x14ac:dyDescent="0.45">
      <c r="A7" s="67">
        <v>2</v>
      </c>
      <c r="B7" s="1" t="s">
        <v>247</v>
      </c>
      <c r="C7" s="67">
        <v>2</v>
      </c>
      <c r="D7" s="16" t="s">
        <v>410</v>
      </c>
      <c r="E7" s="16" t="s">
        <v>411</v>
      </c>
      <c r="F7" s="45">
        <v>6867</v>
      </c>
      <c r="G7" s="55" t="s">
        <v>331</v>
      </c>
      <c r="H7" s="55" t="s">
        <v>266</v>
      </c>
      <c r="I7" s="55" t="s">
        <v>310</v>
      </c>
      <c r="J7" s="55">
        <v>1998</v>
      </c>
      <c r="K7" s="15" t="str">
        <f t="shared" ref="K7:K38" si="0">IF(VALUE(J7)&gt;=(Junior+4),"Yngre",IF(VALUE(J7)&gt;=Junior,"Jr"," "))</f>
        <v xml:space="preserve"> </v>
      </c>
      <c r="L7" s="11">
        <v>1</v>
      </c>
      <c r="M7" s="70">
        <v>106</v>
      </c>
      <c r="N7" s="66"/>
      <c r="O7" s="1"/>
      <c r="P7" s="27"/>
      <c r="Q7" s="1"/>
      <c r="R7" s="1"/>
      <c r="S7" s="1"/>
      <c r="T7" t="s">
        <v>571</v>
      </c>
    </row>
    <row r="8" spans="1:20" x14ac:dyDescent="0.45">
      <c r="A8" s="67">
        <v>3</v>
      </c>
      <c r="B8" s="66" t="s">
        <v>247</v>
      </c>
      <c r="C8" s="67">
        <v>3</v>
      </c>
      <c r="D8" s="16" t="s">
        <v>404</v>
      </c>
      <c r="E8" s="16" t="s">
        <v>405</v>
      </c>
      <c r="F8" s="45">
        <v>7477</v>
      </c>
      <c r="G8" s="55" t="s">
        <v>360</v>
      </c>
      <c r="H8" s="55" t="s">
        <v>406</v>
      </c>
      <c r="I8" s="55" t="s">
        <v>263</v>
      </c>
      <c r="J8" s="55">
        <v>1999</v>
      </c>
      <c r="K8" s="15" t="str">
        <f t="shared" si="0"/>
        <v>Jr</v>
      </c>
      <c r="L8" s="11">
        <v>1</v>
      </c>
      <c r="M8" s="70">
        <v>66</v>
      </c>
      <c r="N8" s="27"/>
      <c r="O8" s="66"/>
      <c r="P8" s="27"/>
      <c r="Q8" s="66"/>
      <c r="R8" s="1"/>
      <c r="S8" s="1"/>
      <c r="T8" t="s">
        <v>571</v>
      </c>
    </row>
    <row r="9" spans="1:20" x14ac:dyDescent="0.45">
      <c r="A9" s="67">
        <v>4</v>
      </c>
      <c r="B9" s="66" t="s">
        <v>247</v>
      </c>
      <c r="C9" s="67">
        <v>4</v>
      </c>
      <c r="D9" s="16" t="s">
        <v>137</v>
      </c>
      <c r="E9" s="16" t="s">
        <v>414</v>
      </c>
      <c r="F9" s="45">
        <v>7789</v>
      </c>
      <c r="G9" s="55" t="s">
        <v>415</v>
      </c>
      <c r="H9" s="55" t="s">
        <v>406</v>
      </c>
      <c r="I9" s="55" t="s">
        <v>290</v>
      </c>
      <c r="J9" s="55">
        <v>1999</v>
      </c>
      <c r="K9" s="15" t="str">
        <f>IF(VALUE(J9)&gt;=(Junior+4),"Yngre",IF(VALUE(J9)&gt;=Junior,"Jr"," "))</f>
        <v>Jr</v>
      </c>
      <c r="L9" s="11">
        <v>1</v>
      </c>
      <c r="M9" s="70">
        <v>18</v>
      </c>
      <c r="N9" s="27"/>
      <c r="O9" s="66"/>
      <c r="P9" s="66"/>
      <c r="Q9" s="1"/>
      <c r="R9" s="1"/>
      <c r="S9" s="1"/>
      <c r="T9" s="24"/>
    </row>
    <row r="10" spans="1:20" x14ac:dyDescent="0.45">
      <c r="A10" s="67">
        <v>5</v>
      </c>
      <c r="B10" s="66" t="s">
        <v>247</v>
      </c>
      <c r="C10" s="67">
        <v>5</v>
      </c>
      <c r="D10" s="16" t="s">
        <v>435</v>
      </c>
      <c r="E10" s="16" t="s">
        <v>442</v>
      </c>
      <c r="F10" s="45">
        <v>6795</v>
      </c>
      <c r="G10" s="55" t="s">
        <v>437</v>
      </c>
      <c r="H10" s="55" t="s">
        <v>269</v>
      </c>
      <c r="I10" s="55" t="s">
        <v>270</v>
      </c>
      <c r="J10" s="55">
        <v>1995</v>
      </c>
      <c r="K10" s="15" t="str">
        <f>IF(VALUE(J10)&gt;=(Junior+4),"Yngre",IF(VALUE(J10)&gt;=Junior,"Jr"," "))</f>
        <v xml:space="preserve"> </v>
      </c>
      <c r="L10" s="11">
        <v>2</v>
      </c>
      <c r="M10" s="66"/>
      <c r="N10" s="70">
        <v>66</v>
      </c>
      <c r="O10" s="1"/>
      <c r="P10" s="66"/>
      <c r="Q10" s="1"/>
      <c r="R10" s="1"/>
      <c r="S10" s="1"/>
      <c r="T10" s="24"/>
    </row>
    <row r="11" spans="1:20" x14ac:dyDescent="0.45">
      <c r="A11" s="67">
        <v>6</v>
      </c>
      <c r="B11" s="66" t="s">
        <v>247</v>
      </c>
      <c r="C11" s="67">
        <v>6</v>
      </c>
      <c r="D11" s="16" t="s">
        <v>438</v>
      </c>
      <c r="E11" s="16" t="s">
        <v>439</v>
      </c>
      <c r="F11" s="45">
        <v>7918</v>
      </c>
      <c r="G11" s="55" t="s">
        <v>338</v>
      </c>
      <c r="H11" s="55" t="s">
        <v>269</v>
      </c>
      <c r="I11" s="55" t="s">
        <v>270</v>
      </c>
      <c r="J11" s="55">
        <v>2000</v>
      </c>
      <c r="K11" s="15" t="str">
        <f>IF(VALUE(J11)&gt;=(Junior+4),"Yngre",IF(VALUE(J11)&gt;=Junior,"Jr"," "))</f>
        <v>Jr</v>
      </c>
      <c r="L11" s="11">
        <v>2</v>
      </c>
      <c r="M11" s="66"/>
      <c r="N11" s="70">
        <v>33</v>
      </c>
      <c r="O11" s="1"/>
      <c r="P11" s="66"/>
      <c r="Q11" s="1"/>
      <c r="R11" s="1"/>
      <c r="S11" s="1"/>
      <c r="T11" s="24" t="s">
        <v>544</v>
      </c>
    </row>
    <row r="12" spans="1:20" x14ac:dyDescent="0.45">
      <c r="A12" s="67">
        <v>7</v>
      </c>
      <c r="B12" s="66" t="s">
        <v>247</v>
      </c>
      <c r="C12" s="67">
        <v>7</v>
      </c>
      <c r="D12" s="16" t="s">
        <v>127</v>
      </c>
      <c r="E12" s="16" t="s">
        <v>412</v>
      </c>
      <c r="F12" s="45">
        <v>7512</v>
      </c>
      <c r="G12" s="55" t="s">
        <v>413</v>
      </c>
      <c r="H12" s="55" t="s">
        <v>266</v>
      </c>
      <c r="I12" s="55" t="s">
        <v>263</v>
      </c>
      <c r="J12" s="55">
        <v>2000</v>
      </c>
      <c r="K12" s="15" t="str">
        <f>IF(VALUE(J12)&gt;=(Junior+4),"Yngre",IF(VALUE(J12)&gt;=Junior,"Jr"," "))</f>
        <v>Jr</v>
      </c>
      <c r="L12" s="11">
        <v>2</v>
      </c>
      <c r="M12" s="1"/>
      <c r="N12" s="70">
        <v>27</v>
      </c>
      <c r="O12" s="66"/>
      <c r="P12" s="66"/>
      <c r="Q12" s="66"/>
      <c r="R12" s="1"/>
      <c r="S12" s="67" t="s">
        <v>395</v>
      </c>
      <c r="T12" s="24"/>
    </row>
    <row r="13" spans="1:20" x14ac:dyDescent="0.45">
      <c r="A13" s="67">
        <v>8</v>
      </c>
      <c r="B13" s="66" t="s">
        <v>247</v>
      </c>
      <c r="C13" s="67">
        <v>8</v>
      </c>
      <c r="D13" s="16" t="s">
        <v>454</v>
      </c>
      <c r="E13" s="16" t="s">
        <v>455</v>
      </c>
      <c r="F13" s="45">
        <v>8153</v>
      </c>
      <c r="G13" s="55" t="s">
        <v>341</v>
      </c>
      <c r="H13" s="55"/>
      <c r="I13" s="55" t="s">
        <v>312</v>
      </c>
      <c r="J13" s="55">
        <v>2003</v>
      </c>
      <c r="K13" s="15" t="str">
        <f>IF(VALUE(J13)&gt;=(Junior+4),"Yngre",IF(VALUE(J13)&gt;=Junior,"Jr"," "))</f>
        <v>Yngre</v>
      </c>
      <c r="L13" s="11">
        <v>2</v>
      </c>
      <c r="M13" s="1"/>
      <c r="N13" s="70">
        <v>27</v>
      </c>
      <c r="O13" s="66"/>
      <c r="P13" s="66"/>
      <c r="Q13" s="1"/>
      <c r="R13" s="1"/>
      <c r="S13" s="1"/>
      <c r="T13" s="24" t="s">
        <v>545</v>
      </c>
    </row>
    <row r="14" spans="1:20" x14ac:dyDescent="0.45">
      <c r="A14" s="67">
        <v>9</v>
      </c>
      <c r="B14" s="66" t="s">
        <v>247</v>
      </c>
      <c r="C14" s="67">
        <v>9</v>
      </c>
      <c r="D14" s="16" t="s">
        <v>443</v>
      </c>
      <c r="E14" s="16" t="s">
        <v>444</v>
      </c>
      <c r="F14" s="45">
        <v>7511</v>
      </c>
      <c r="G14" s="55" t="s">
        <v>445</v>
      </c>
      <c r="H14" s="67" t="s">
        <v>406</v>
      </c>
      <c r="I14" s="55" t="s">
        <v>317</v>
      </c>
      <c r="J14" s="55">
        <v>2000</v>
      </c>
      <c r="K14" s="15" t="str">
        <f>IF(VALUE(J14)&gt;=(Junior+4),"Yngre",IF(VALUE(J14)&gt;=Junior,"Jr"," "))</f>
        <v>Jr</v>
      </c>
      <c r="L14" s="11">
        <v>2</v>
      </c>
      <c r="M14" s="1"/>
      <c r="N14" s="70">
        <v>26</v>
      </c>
      <c r="O14" s="66"/>
      <c r="P14" s="66"/>
      <c r="Q14" s="1"/>
      <c r="R14" s="1"/>
      <c r="S14" s="1"/>
      <c r="T14" s="24" t="s">
        <v>544</v>
      </c>
    </row>
    <row r="15" spans="1:20" x14ac:dyDescent="0.45">
      <c r="A15" s="67">
        <v>10</v>
      </c>
      <c r="B15" s="66" t="s">
        <v>247</v>
      </c>
      <c r="C15" s="67">
        <v>10</v>
      </c>
      <c r="D15" s="16" t="s">
        <v>221</v>
      </c>
      <c r="E15" s="16" t="s">
        <v>425</v>
      </c>
      <c r="F15" s="45">
        <v>7889</v>
      </c>
      <c r="G15" s="55" t="s">
        <v>426</v>
      </c>
      <c r="H15" s="55" t="s">
        <v>406</v>
      </c>
      <c r="I15" s="55" t="s">
        <v>267</v>
      </c>
      <c r="J15" s="55">
        <v>1999</v>
      </c>
      <c r="K15" s="15" t="str">
        <f>IF(VALUE(J15)&gt;=(Junior+4),"Yngre",IF(VALUE(J15)&gt;=Junior,"Jr"," "))</f>
        <v>Jr</v>
      </c>
      <c r="L15" s="11">
        <v>2</v>
      </c>
      <c r="M15" s="1"/>
      <c r="N15" s="70">
        <v>19</v>
      </c>
      <c r="O15" s="66"/>
      <c r="P15" s="66"/>
      <c r="Q15" s="1"/>
      <c r="R15" s="1"/>
      <c r="S15" s="1"/>
      <c r="T15" s="24" t="s">
        <v>544</v>
      </c>
    </row>
    <row r="16" spans="1:20" x14ac:dyDescent="0.45">
      <c r="A16" s="67">
        <v>11</v>
      </c>
      <c r="B16" s="66" t="s">
        <v>247</v>
      </c>
      <c r="C16" s="67">
        <v>11</v>
      </c>
      <c r="D16" s="16" t="s">
        <v>244</v>
      </c>
      <c r="E16" s="16" t="s">
        <v>427</v>
      </c>
      <c r="F16" s="45">
        <v>7890</v>
      </c>
      <c r="G16" s="55" t="s">
        <v>311</v>
      </c>
      <c r="H16" s="55" t="s">
        <v>406</v>
      </c>
      <c r="I16" s="55" t="s">
        <v>312</v>
      </c>
      <c r="J16" s="55">
        <v>2000</v>
      </c>
      <c r="K16" s="15" t="str">
        <f>IF(VALUE(J16)&gt;=(Junior+4),"Yngre",IF(VALUE(J16)&gt;=Junior,"Jr"," "))</f>
        <v>Jr</v>
      </c>
      <c r="L16" s="11">
        <v>2</v>
      </c>
      <c r="M16" s="1"/>
      <c r="N16" s="70">
        <v>6</v>
      </c>
      <c r="O16" s="66"/>
      <c r="P16" s="66"/>
      <c r="Q16" s="1"/>
      <c r="R16" s="1"/>
      <c r="S16" s="1"/>
      <c r="T16" s="24" t="s">
        <v>544</v>
      </c>
    </row>
    <row r="17" spans="1:21" x14ac:dyDescent="0.45">
      <c r="A17" s="67">
        <v>12</v>
      </c>
      <c r="B17" s="66" t="s">
        <v>247</v>
      </c>
      <c r="C17" s="67">
        <v>12</v>
      </c>
      <c r="D17" s="16" t="s">
        <v>449</v>
      </c>
      <c r="E17" s="16" t="s">
        <v>539</v>
      </c>
      <c r="F17" s="45">
        <v>8197</v>
      </c>
      <c r="G17" s="55" t="s">
        <v>450</v>
      </c>
      <c r="H17" s="55"/>
      <c r="I17" s="55" t="s">
        <v>301</v>
      </c>
      <c r="J17" s="55">
        <v>2001</v>
      </c>
      <c r="K17" s="15" t="str">
        <f>IF(VALUE(J17)&gt;=(Junior+4),"Yngre",IF(VALUE(J17)&gt;=Junior,"Jr"," "))</f>
        <v>Jr</v>
      </c>
      <c r="L17" s="11">
        <v>2</v>
      </c>
      <c r="M17" s="1"/>
      <c r="N17" s="70">
        <v>1</v>
      </c>
      <c r="O17" s="66"/>
      <c r="P17" s="66"/>
      <c r="Q17" s="1"/>
      <c r="R17" s="1"/>
      <c r="S17" s="1"/>
      <c r="T17" s="24"/>
    </row>
    <row r="18" spans="1:21" x14ac:dyDescent="0.45">
      <c r="A18" s="67" t="s">
        <v>499</v>
      </c>
      <c r="B18" s="1" t="s">
        <v>247</v>
      </c>
      <c r="C18" s="67">
        <v>13</v>
      </c>
      <c r="D18" s="16" t="s">
        <v>428</v>
      </c>
      <c r="E18" s="16" t="s">
        <v>429</v>
      </c>
      <c r="F18" s="45">
        <v>7507</v>
      </c>
      <c r="G18" s="55" t="s">
        <v>421</v>
      </c>
      <c r="H18" s="55" t="s">
        <v>384</v>
      </c>
      <c r="I18" s="55" t="s">
        <v>390</v>
      </c>
      <c r="J18" s="55">
        <v>2001</v>
      </c>
      <c r="K18" s="15" t="str">
        <f>IF(VALUE(J18)&gt;=(Junior+4),"Yngre",IF(VALUE(J18)&gt;=Junior,"Jr"," "))</f>
        <v>Jr</v>
      </c>
      <c r="L18" s="11">
        <v>2</v>
      </c>
      <c r="M18" s="1"/>
      <c r="N18" s="66"/>
      <c r="O18" s="66"/>
      <c r="P18" s="70">
        <v>490</v>
      </c>
      <c r="Q18" s="1"/>
      <c r="R18" s="1"/>
      <c r="S18" s="1"/>
      <c r="T18" s="24" t="s">
        <v>544</v>
      </c>
    </row>
    <row r="19" spans="1:21" x14ac:dyDescent="0.45">
      <c r="A19" s="67">
        <v>13</v>
      </c>
      <c r="B19" s="1" t="s">
        <v>247</v>
      </c>
      <c r="C19" s="67">
        <v>14</v>
      </c>
      <c r="D19" s="16" t="s">
        <v>416</v>
      </c>
      <c r="E19" s="16" t="s">
        <v>417</v>
      </c>
      <c r="F19" s="45">
        <v>7478</v>
      </c>
      <c r="G19" s="55" t="s">
        <v>418</v>
      </c>
      <c r="H19" s="55" t="s">
        <v>406</v>
      </c>
      <c r="I19" s="55" t="s">
        <v>298</v>
      </c>
      <c r="J19" s="55">
        <v>1999</v>
      </c>
      <c r="K19" s="15" t="str">
        <f t="shared" si="0"/>
        <v>Jr</v>
      </c>
      <c r="L19" s="11">
        <v>2</v>
      </c>
      <c r="M19" s="1"/>
      <c r="N19" s="66"/>
      <c r="O19" s="66"/>
      <c r="P19" s="70">
        <v>70</v>
      </c>
      <c r="Q19" s="1"/>
      <c r="R19" s="1"/>
      <c r="S19" s="1"/>
      <c r="T19" s="24" t="s">
        <v>544</v>
      </c>
    </row>
    <row r="20" spans="1:21" x14ac:dyDescent="0.45">
      <c r="A20" s="67" t="s">
        <v>499</v>
      </c>
      <c r="B20" s="1" t="s">
        <v>247</v>
      </c>
      <c r="C20" s="67">
        <v>15</v>
      </c>
      <c r="D20" s="16" t="s">
        <v>419</v>
      </c>
      <c r="E20" s="16" t="s">
        <v>420</v>
      </c>
      <c r="F20" s="45">
        <v>7505</v>
      </c>
      <c r="G20" s="55" t="s">
        <v>421</v>
      </c>
      <c r="H20" s="55" t="s">
        <v>384</v>
      </c>
      <c r="I20" s="55" t="s">
        <v>390</v>
      </c>
      <c r="J20" s="55">
        <v>2001</v>
      </c>
      <c r="K20" s="15" t="str">
        <f>IF(VALUE(J20)&gt;=(Junior+4),"Yngre",IF(VALUE(J20)&gt;=Junior,"Jr"," "))</f>
        <v>Jr</v>
      </c>
      <c r="L20" s="11">
        <v>2</v>
      </c>
      <c r="M20" s="1"/>
      <c r="N20" s="77">
        <v>30</v>
      </c>
      <c r="O20" s="66"/>
      <c r="P20" s="70">
        <v>68</v>
      </c>
      <c r="Q20" s="66"/>
      <c r="R20" s="1"/>
      <c r="S20" s="1"/>
      <c r="T20" s="24" t="s">
        <v>544</v>
      </c>
      <c r="U20" s="24" t="s">
        <v>572</v>
      </c>
    </row>
    <row r="21" spans="1:21" x14ac:dyDescent="0.45">
      <c r="A21" s="67">
        <v>14</v>
      </c>
      <c r="B21" s="66" t="s">
        <v>247</v>
      </c>
      <c r="C21" s="67">
        <v>16</v>
      </c>
      <c r="D21" s="16" t="s">
        <v>433</v>
      </c>
      <c r="E21" s="16" t="s">
        <v>434</v>
      </c>
      <c r="F21" s="45">
        <v>7906</v>
      </c>
      <c r="G21" s="55" t="s">
        <v>296</v>
      </c>
      <c r="H21" s="55"/>
      <c r="I21" s="55" t="s">
        <v>290</v>
      </c>
      <c r="J21" s="55">
        <v>2001</v>
      </c>
      <c r="K21" s="15" t="str">
        <f t="shared" si="0"/>
        <v>Jr</v>
      </c>
      <c r="L21" s="11">
        <v>2</v>
      </c>
      <c r="M21" s="1"/>
      <c r="N21" s="66"/>
      <c r="O21" s="66"/>
      <c r="P21" s="70">
        <v>36</v>
      </c>
      <c r="Q21" s="1"/>
      <c r="R21" s="1"/>
      <c r="S21" s="1"/>
      <c r="T21" s="24" t="s">
        <v>544</v>
      </c>
    </row>
    <row r="22" spans="1:21" x14ac:dyDescent="0.45">
      <c r="A22" s="67">
        <v>15</v>
      </c>
      <c r="B22" s="1" t="s">
        <v>247</v>
      </c>
      <c r="C22" s="67">
        <v>17</v>
      </c>
      <c r="D22" s="16" t="s">
        <v>430</v>
      </c>
      <c r="E22" s="16" t="s">
        <v>431</v>
      </c>
      <c r="F22" s="45">
        <v>7887</v>
      </c>
      <c r="G22" s="55" t="s">
        <v>294</v>
      </c>
      <c r="H22" s="55" t="s">
        <v>432</v>
      </c>
      <c r="I22" s="55" t="s">
        <v>298</v>
      </c>
      <c r="J22" s="55">
        <v>1999</v>
      </c>
      <c r="K22" s="15" t="str">
        <f t="shared" si="0"/>
        <v>Jr</v>
      </c>
      <c r="L22" s="11">
        <v>2</v>
      </c>
      <c r="M22" s="1"/>
      <c r="N22" s="66"/>
      <c r="O22" s="56"/>
      <c r="P22" s="70">
        <v>18</v>
      </c>
      <c r="Q22" s="66"/>
      <c r="R22" s="1"/>
      <c r="S22" s="1"/>
      <c r="T22" s="24" t="s">
        <v>544</v>
      </c>
    </row>
    <row r="23" spans="1:21" x14ac:dyDescent="0.45">
      <c r="A23" s="67">
        <v>16</v>
      </c>
      <c r="B23" s="1" t="s">
        <v>247</v>
      </c>
      <c r="C23" s="67">
        <v>18</v>
      </c>
      <c r="D23" s="16" t="s">
        <v>407</v>
      </c>
      <c r="E23" s="16" t="s">
        <v>408</v>
      </c>
      <c r="F23" s="45">
        <v>7224</v>
      </c>
      <c r="G23" s="55" t="s">
        <v>409</v>
      </c>
      <c r="H23" s="55" t="s">
        <v>266</v>
      </c>
      <c r="I23" s="55" t="s">
        <v>286</v>
      </c>
      <c r="J23" s="55">
        <v>1991</v>
      </c>
      <c r="K23" s="15" t="str">
        <f t="shared" si="0"/>
        <v xml:space="preserve"> </v>
      </c>
      <c r="L23" s="11">
        <v>3</v>
      </c>
      <c r="M23" s="56"/>
      <c r="N23" s="77">
        <v>95</v>
      </c>
      <c r="O23" s="66"/>
      <c r="P23" s="66"/>
      <c r="Q23" s="66"/>
      <c r="R23" s="1"/>
      <c r="S23" s="67" t="s">
        <v>395</v>
      </c>
      <c r="T23" s="24" t="s">
        <v>544</v>
      </c>
      <c r="U23" s="24" t="s">
        <v>572</v>
      </c>
    </row>
    <row r="24" spans="1:21" x14ac:dyDescent="0.45">
      <c r="A24" s="67">
        <v>17</v>
      </c>
      <c r="B24" s="66" t="s">
        <v>247</v>
      </c>
      <c r="C24" s="67">
        <v>19</v>
      </c>
      <c r="D24" s="16" t="s">
        <v>41</v>
      </c>
      <c r="E24" s="16" t="s">
        <v>420</v>
      </c>
      <c r="F24" s="45">
        <v>8154</v>
      </c>
      <c r="G24" s="55" t="s">
        <v>280</v>
      </c>
      <c r="H24" s="55" t="s">
        <v>446</v>
      </c>
      <c r="I24" s="55" t="s">
        <v>263</v>
      </c>
      <c r="J24" s="55">
        <v>2004</v>
      </c>
      <c r="K24" s="15" t="str">
        <f t="shared" si="0"/>
        <v>Yngre</v>
      </c>
      <c r="L24" s="11">
        <v>3</v>
      </c>
      <c r="M24" s="1"/>
      <c r="N24" s="1"/>
      <c r="O24" s="77">
        <v>26</v>
      </c>
      <c r="P24" s="56"/>
      <c r="Q24" s="1"/>
      <c r="R24" s="1"/>
      <c r="S24" s="1"/>
      <c r="T24" s="24" t="s">
        <v>545</v>
      </c>
    </row>
    <row r="25" spans="1:21" x14ac:dyDescent="0.45">
      <c r="A25" s="55" t="s">
        <v>499</v>
      </c>
      <c r="B25" s="66" t="s">
        <v>247</v>
      </c>
      <c r="C25" s="67">
        <v>20</v>
      </c>
      <c r="D25" s="55" t="s">
        <v>463</v>
      </c>
      <c r="E25" s="16" t="s">
        <v>464</v>
      </c>
      <c r="F25" s="45">
        <v>7701</v>
      </c>
      <c r="G25" s="55" t="s">
        <v>421</v>
      </c>
      <c r="H25" s="55" t="s">
        <v>384</v>
      </c>
      <c r="I25" s="55" t="s">
        <v>390</v>
      </c>
      <c r="J25" s="55">
        <v>2000</v>
      </c>
      <c r="K25" s="15" t="str">
        <f t="shared" si="0"/>
        <v>Jr</v>
      </c>
      <c r="L25" s="11">
        <v>3</v>
      </c>
      <c r="M25" s="1"/>
      <c r="N25" s="1"/>
      <c r="O25" s="77">
        <v>19</v>
      </c>
      <c r="P25" s="1"/>
      <c r="Q25" s="1"/>
      <c r="R25" s="1"/>
      <c r="S25" s="1"/>
      <c r="T25" s="24" t="s">
        <v>545</v>
      </c>
    </row>
    <row r="26" spans="1:21" x14ac:dyDescent="0.45">
      <c r="A26" s="67">
        <v>18</v>
      </c>
      <c r="B26" s="66" t="s">
        <v>247</v>
      </c>
      <c r="C26" s="67">
        <v>21</v>
      </c>
      <c r="D26" s="16" t="s">
        <v>435</v>
      </c>
      <c r="E26" s="16" t="s">
        <v>436</v>
      </c>
      <c r="F26" s="45">
        <v>7919</v>
      </c>
      <c r="G26" s="55" t="s">
        <v>437</v>
      </c>
      <c r="H26" s="55" t="s">
        <v>269</v>
      </c>
      <c r="I26" s="55" t="s">
        <v>270</v>
      </c>
      <c r="J26" s="55">
        <v>2000</v>
      </c>
      <c r="K26" s="15" t="str">
        <f t="shared" si="0"/>
        <v>Jr</v>
      </c>
      <c r="L26" s="11">
        <v>3</v>
      </c>
      <c r="M26" s="1"/>
      <c r="N26" s="1"/>
      <c r="O26" s="77">
        <v>15</v>
      </c>
      <c r="P26" s="66"/>
      <c r="Q26" s="66"/>
      <c r="R26" s="1"/>
      <c r="S26" s="67" t="s">
        <v>395</v>
      </c>
      <c r="T26" s="24" t="s">
        <v>545</v>
      </c>
    </row>
    <row r="27" spans="1:21" x14ac:dyDescent="0.45">
      <c r="A27" s="67">
        <v>19</v>
      </c>
      <c r="B27" s="66" t="s">
        <v>247</v>
      </c>
      <c r="C27" s="67">
        <v>22</v>
      </c>
      <c r="D27" s="16" t="s">
        <v>447</v>
      </c>
      <c r="E27" s="16" t="s">
        <v>448</v>
      </c>
      <c r="F27" s="45">
        <v>100845</v>
      </c>
      <c r="G27" s="55" t="s">
        <v>297</v>
      </c>
      <c r="H27" s="55" t="s">
        <v>432</v>
      </c>
      <c r="I27" s="55" t="s">
        <v>298</v>
      </c>
      <c r="J27" s="55">
        <v>2002</v>
      </c>
      <c r="K27" s="15" t="str">
        <f t="shared" si="0"/>
        <v>Jr</v>
      </c>
      <c r="L27" s="11">
        <v>4</v>
      </c>
      <c r="M27" s="1"/>
      <c r="N27" s="66"/>
      <c r="O27" s="1"/>
      <c r="P27" s="70">
        <v>100</v>
      </c>
      <c r="Q27" s="66"/>
      <c r="R27" s="1"/>
      <c r="S27" s="1"/>
      <c r="T27" s="24" t="s">
        <v>382</v>
      </c>
    </row>
    <row r="28" spans="1:21" x14ac:dyDescent="0.45">
      <c r="A28" s="67">
        <v>20</v>
      </c>
      <c r="B28" s="66" t="s">
        <v>247</v>
      </c>
      <c r="C28" s="67">
        <v>23</v>
      </c>
      <c r="D28" s="67" t="s">
        <v>440</v>
      </c>
      <c r="E28" s="67" t="s">
        <v>441</v>
      </c>
      <c r="F28" s="45">
        <v>100989</v>
      </c>
      <c r="G28" s="67" t="s">
        <v>305</v>
      </c>
      <c r="H28" s="67"/>
      <c r="I28" s="67" t="s">
        <v>290</v>
      </c>
      <c r="J28" s="67">
        <v>2003</v>
      </c>
      <c r="K28" s="15" t="str">
        <f t="shared" si="0"/>
        <v>Yngre</v>
      </c>
      <c r="L28" s="11">
        <v>4</v>
      </c>
      <c r="M28" s="66"/>
      <c r="N28" s="66"/>
      <c r="O28" s="66"/>
      <c r="P28" s="70">
        <v>50</v>
      </c>
      <c r="Q28" s="66"/>
      <c r="R28" s="66"/>
      <c r="S28" s="66"/>
      <c r="T28" s="24" t="s">
        <v>382</v>
      </c>
    </row>
    <row r="29" spans="1:21" x14ac:dyDescent="0.45">
      <c r="A29" s="67">
        <v>21</v>
      </c>
      <c r="B29" s="66" t="s">
        <v>247</v>
      </c>
      <c r="C29" s="67">
        <v>24</v>
      </c>
      <c r="D29" s="55" t="s">
        <v>430</v>
      </c>
      <c r="E29" s="16" t="s">
        <v>460</v>
      </c>
      <c r="F29" s="45" t="s">
        <v>383</v>
      </c>
      <c r="G29" s="55" t="s">
        <v>294</v>
      </c>
      <c r="H29" s="55" t="s">
        <v>432</v>
      </c>
      <c r="I29" s="55" t="s">
        <v>298</v>
      </c>
      <c r="J29" s="55">
        <v>2001</v>
      </c>
      <c r="K29" s="15" t="str">
        <f t="shared" si="0"/>
        <v>Jr</v>
      </c>
      <c r="L29" s="11">
        <v>4</v>
      </c>
      <c r="M29" s="1"/>
      <c r="N29" s="1"/>
      <c r="O29" s="1"/>
      <c r="P29" s="70">
        <v>32</v>
      </c>
      <c r="Q29" s="66"/>
      <c r="R29" s="1"/>
      <c r="S29" s="1"/>
    </row>
    <row r="30" spans="1:21" x14ac:dyDescent="0.45">
      <c r="A30" s="67">
        <v>22</v>
      </c>
      <c r="B30" s="66" t="s">
        <v>247</v>
      </c>
      <c r="C30" s="67">
        <v>25</v>
      </c>
      <c r="D30" s="67" t="s">
        <v>231</v>
      </c>
      <c r="E30" s="16" t="s">
        <v>573</v>
      </c>
      <c r="F30" s="45">
        <v>100839</v>
      </c>
      <c r="G30" s="67" t="s">
        <v>557</v>
      </c>
      <c r="H30" s="67" t="s">
        <v>327</v>
      </c>
      <c r="I30" s="67" t="s">
        <v>267</v>
      </c>
      <c r="J30" s="67">
        <v>2001</v>
      </c>
      <c r="K30" s="15" t="str">
        <f t="shared" si="0"/>
        <v>Jr</v>
      </c>
      <c r="L30" s="11">
        <v>4</v>
      </c>
      <c r="M30" s="66"/>
      <c r="N30" s="66"/>
      <c r="O30" s="66"/>
      <c r="P30" s="70">
        <v>22</v>
      </c>
      <c r="Q30" s="66"/>
      <c r="R30" s="66"/>
      <c r="S30" s="66"/>
      <c r="T30" s="24" t="s">
        <v>382</v>
      </c>
    </row>
    <row r="31" spans="1:21" x14ac:dyDescent="0.45">
      <c r="A31" s="67">
        <v>23</v>
      </c>
      <c r="B31" s="66" t="s">
        <v>247</v>
      </c>
      <c r="C31" s="67">
        <v>26</v>
      </c>
      <c r="D31" s="16" t="s">
        <v>170</v>
      </c>
      <c r="E31" s="16" t="s">
        <v>556</v>
      </c>
      <c r="F31" s="45">
        <v>100733</v>
      </c>
      <c r="G31" s="67" t="s">
        <v>557</v>
      </c>
      <c r="H31" s="67" t="s">
        <v>266</v>
      </c>
      <c r="I31" s="67" t="s">
        <v>267</v>
      </c>
      <c r="J31" s="67">
        <v>2000</v>
      </c>
      <c r="K31" s="15" t="str">
        <f t="shared" si="0"/>
        <v>Jr</v>
      </c>
      <c r="L31" s="11">
        <v>4</v>
      </c>
      <c r="M31" s="66"/>
      <c r="N31" s="66"/>
      <c r="O31" s="66"/>
      <c r="P31" s="56"/>
      <c r="Q31" s="70">
        <v>100</v>
      </c>
      <c r="R31" s="66"/>
      <c r="S31" s="66"/>
      <c r="T31" s="24" t="s">
        <v>382</v>
      </c>
    </row>
    <row r="32" spans="1:21" x14ac:dyDescent="0.45">
      <c r="A32" s="67">
        <v>24</v>
      </c>
      <c r="B32" s="66" t="s">
        <v>98</v>
      </c>
      <c r="C32" s="67">
        <v>27</v>
      </c>
      <c r="D32" s="55" t="s">
        <v>127</v>
      </c>
      <c r="E32" s="16" t="s">
        <v>451</v>
      </c>
      <c r="F32" s="45" t="s">
        <v>383</v>
      </c>
      <c r="G32" s="55" t="s">
        <v>260</v>
      </c>
      <c r="H32" s="55"/>
      <c r="I32" s="55" t="s">
        <v>263</v>
      </c>
      <c r="J32" s="55">
        <v>2003</v>
      </c>
      <c r="K32" s="15" t="str">
        <f t="shared" si="0"/>
        <v>Yngre</v>
      </c>
      <c r="L32" s="11">
        <v>5</v>
      </c>
      <c r="M32" s="1"/>
      <c r="N32" s="1"/>
      <c r="O32" s="1"/>
      <c r="P32" s="77">
        <v>24</v>
      </c>
      <c r="Q32" s="1"/>
      <c r="R32" s="1"/>
      <c r="S32" s="1"/>
    </row>
    <row r="33" spans="1:21" s="57" customFormat="1" x14ac:dyDescent="0.45">
      <c r="A33" s="67">
        <v>25</v>
      </c>
      <c r="B33" s="66" t="s">
        <v>98</v>
      </c>
      <c r="C33" s="67">
        <v>28</v>
      </c>
      <c r="D33" s="21" t="s">
        <v>189</v>
      </c>
      <c r="E33" s="54" t="s">
        <v>581</v>
      </c>
      <c r="F33" s="45" t="s">
        <v>383</v>
      </c>
      <c r="G33" s="50" t="s">
        <v>367</v>
      </c>
      <c r="H33" s="50"/>
      <c r="I33" s="50" t="s">
        <v>324</v>
      </c>
      <c r="J33" s="67">
        <v>2004</v>
      </c>
      <c r="K33" s="15" t="str">
        <f t="shared" si="0"/>
        <v>Yngre</v>
      </c>
      <c r="L33" s="11">
        <v>5</v>
      </c>
      <c r="M33" s="66"/>
      <c r="N33" s="66"/>
      <c r="O33" s="66"/>
      <c r="P33" s="66"/>
      <c r="Q33" s="66"/>
      <c r="R33" s="66"/>
      <c r="S33" s="68"/>
      <c r="T33"/>
      <c r="U33" s="24"/>
    </row>
    <row r="34" spans="1:21" x14ac:dyDescent="0.45">
      <c r="A34" s="55" t="s">
        <v>499</v>
      </c>
      <c r="B34" s="1" t="s">
        <v>98</v>
      </c>
      <c r="C34" s="67"/>
      <c r="D34" s="16" t="s">
        <v>461</v>
      </c>
      <c r="E34" s="16" t="s">
        <v>462</v>
      </c>
      <c r="F34" s="45">
        <v>7506</v>
      </c>
      <c r="G34" s="55" t="s">
        <v>421</v>
      </c>
      <c r="H34" s="55" t="s">
        <v>384</v>
      </c>
      <c r="I34" s="55" t="s">
        <v>390</v>
      </c>
      <c r="J34" s="55">
        <v>1999</v>
      </c>
      <c r="K34" s="15" t="str">
        <f t="shared" si="0"/>
        <v>Jr</v>
      </c>
      <c r="L34" s="11">
        <v>5</v>
      </c>
      <c r="M34" s="1"/>
      <c r="N34" s="1"/>
      <c r="O34" s="1"/>
      <c r="P34" s="1"/>
      <c r="Q34" s="77">
        <v>120</v>
      </c>
      <c r="R34" s="1"/>
      <c r="S34" s="1"/>
    </row>
    <row r="35" spans="1:21" x14ac:dyDescent="0.45">
      <c r="A35" s="67"/>
      <c r="B35" s="66" t="s">
        <v>142</v>
      </c>
      <c r="C35" s="67"/>
      <c r="D35" s="16" t="s">
        <v>229</v>
      </c>
      <c r="E35" s="16" t="s">
        <v>422</v>
      </c>
      <c r="F35" s="45">
        <v>7089</v>
      </c>
      <c r="G35" s="55" t="s">
        <v>423</v>
      </c>
      <c r="H35" s="55" t="s">
        <v>424</v>
      </c>
      <c r="I35" s="55" t="s">
        <v>298</v>
      </c>
      <c r="J35" s="55">
        <v>1998</v>
      </c>
      <c r="K35" s="15" t="str">
        <f t="shared" si="0"/>
        <v xml:space="preserve"> </v>
      </c>
      <c r="L35" s="11">
        <v>7</v>
      </c>
      <c r="M35" s="1"/>
      <c r="N35" s="56">
        <v>13</v>
      </c>
      <c r="O35" s="1"/>
      <c r="P35" s="27"/>
      <c r="Q35" s="1"/>
      <c r="R35" s="1"/>
      <c r="S35" s="16" t="s">
        <v>395</v>
      </c>
      <c r="T35" s="24"/>
    </row>
    <row r="36" spans="1:21" x14ac:dyDescent="0.45">
      <c r="A36" s="55"/>
      <c r="B36" s="1" t="s">
        <v>142</v>
      </c>
      <c r="C36" s="55"/>
      <c r="D36" s="55" t="s">
        <v>452</v>
      </c>
      <c r="E36" s="16" t="s">
        <v>453</v>
      </c>
      <c r="F36" s="45">
        <v>7791</v>
      </c>
      <c r="G36" s="55" t="s">
        <v>360</v>
      </c>
      <c r="H36" s="55"/>
      <c r="I36" s="55" t="s">
        <v>263</v>
      </c>
      <c r="J36" s="55">
        <v>1999</v>
      </c>
      <c r="K36" s="15" t="str">
        <f t="shared" si="0"/>
        <v>Jr</v>
      </c>
      <c r="L36" s="11">
        <v>7</v>
      </c>
      <c r="M36" s="1"/>
      <c r="N36" s="1"/>
      <c r="O36" s="1"/>
      <c r="P36" s="56">
        <v>12</v>
      </c>
      <c r="Q36" s="1"/>
      <c r="R36" s="1"/>
      <c r="S36" s="1"/>
    </row>
    <row r="37" spans="1:21" x14ac:dyDescent="0.45">
      <c r="A37" s="55"/>
      <c r="B37" s="1" t="s">
        <v>142</v>
      </c>
      <c r="C37" s="55"/>
      <c r="D37" s="55" t="s">
        <v>456</v>
      </c>
      <c r="E37" s="16" t="s">
        <v>457</v>
      </c>
      <c r="F37" s="45">
        <v>7793</v>
      </c>
      <c r="G37" s="55" t="s">
        <v>280</v>
      </c>
      <c r="H37" s="55" t="s">
        <v>261</v>
      </c>
      <c r="I37" s="55" t="s">
        <v>263</v>
      </c>
      <c r="J37" s="55">
        <v>1999</v>
      </c>
      <c r="K37" s="15" t="str">
        <f t="shared" si="0"/>
        <v>Jr</v>
      </c>
      <c r="L37" s="11">
        <v>7</v>
      </c>
      <c r="M37" s="1"/>
      <c r="N37" s="1"/>
      <c r="O37" s="1"/>
      <c r="P37" s="56">
        <v>10</v>
      </c>
      <c r="Q37" s="1"/>
      <c r="R37" s="1"/>
      <c r="S37" s="1"/>
    </row>
    <row r="38" spans="1:21" x14ac:dyDescent="0.45">
      <c r="A38" s="55"/>
      <c r="B38" s="1" t="s">
        <v>142</v>
      </c>
      <c r="C38" s="55"/>
      <c r="D38" s="55" t="s">
        <v>458</v>
      </c>
      <c r="E38" s="16" t="s">
        <v>459</v>
      </c>
      <c r="F38" s="45">
        <v>101179</v>
      </c>
      <c r="G38" s="55" t="s">
        <v>328</v>
      </c>
      <c r="H38" s="55" t="s">
        <v>432</v>
      </c>
      <c r="I38" s="55" t="s">
        <v>298</v>
      </c>
      <c r="J38" s="55">
        <v>2004</v>
      </c>
      <c r="K38" s="15" t="str">
        <f t="shared" si="0"/>
        <v>Yngre</v>
      </c>
      <c r="L38" s="11">
        <v>7</v>
      </c>
      <c r="M38" s="1"/>
      <c r="N38" s="1"/>
      <c r="O38" s="1"/>
      <c r="P38" s="56">
        <v>9</v>
      </c>
      <c r="Q38" s="1"/>
      <c r="R38" s="1"/>
      <c r="S38" s="1"/>
      <c r="T38" s="24" t="s">
        <v>382</v>
      </c>
    </row>
  </sheetData>
  <sortState xmlns:xlrd2="http://schemas.microsoft.com/office/spreadsheetml/2017/richdata2" ref="A10:T17">
    <sortCondition descending="1" ref="O10:O17"/>
    <sortCondition descending="1" ref="P10:P17"/>
    <sortCondition descending="1" ref="M10:M17"/>
  </sortState>
  <conditionalFormatting sqref="K7:K32 K34:K38">
    <cfRule type="containsText" dxfId="39" priority="55" operator="containsText" text="Yngre">
      <formula>NOT(ISERROR(SEARCH("Yngre",K7)))</formula>
    </cfRule>
    <cfRule type="containsText" dxfId="38" priority="56" operator="containsText" text="Jr">
      <formula>NOT(ISERROR(SEARCH("Jr",K7)))</formula>
    </cfRule>
  </conditionalFormatting>
  <conditionalFormatting sqref="K6:K11">
    <cfRule type="containsText" dxfId="37" priority="49" operator="containsText" text="Yngre">
      <formula>NOT(ISERROR(SEARCH("Yngre",K6)))</formula>
    </cfRule>
    <cfRule type="containsText" dxfId="36" priority="50" operator="containsText" text="Jr">
      <formula>NOT(ISERROR(SEARCH("Jr",K6)))</formula>
    </cfRule>
  </conditionalFormatting>
  <conditionalFormatting sqref="K24">
    <cfRule type="containsText" dxfId="35" priority="35" operator="containsText" text="Yngre">
      <formula>NOT(ISERROR(SEARCH("Yngre",K24)))</formula>
    </cfRule>
    <cfRule type="containsText" dxfId="34" priority="36" operator="containsText" text="Jr">
      <formula>NOT(ISERROR(SEARCH("Jr",K24)))</formula>
    </cfRule>
  </conditionalFormatting>
  <conditionalFormatting sqref="K25">
    <cfRule type="containsText" dxfId="33" priority="33" operator="containsText" text="Yngre">
      <formula>NOT(ISERROR(SEARCH("Yngre",K25)))</formula>
    </cfRule>
    <cfRule type="containsText" dxfId="32" priority="34" operator="containsText" text="Jr">
      <formula>NOT(ISERROR(SEARCH("Jr",K25)))</formula>
    </cfRule>
  </conditionalFormatting>
  <conditionalFormatting sqref="K26">
    <cfRule type="containsText" dxfId="31" priority="31" operator="containsText" text="Yngre">
      <formula>NOT(ISERROR(SEARCH("Yngre",K26)))</formula>
    </cfRule>
    <cfRule type="containsText" dxfId="30" priority="32" operator="containsText" text="Jr">
      <formula>NOT(ISERROR(SEARCH("Jr",K26)))</formula>
    </cfRule>
  </conditionalFormatting>
  <conditionalFormatting sqref="K15">
    <cfRule type="containsText" dxfId="29" priority="29" operator="containsText" text="Yngre">
      <formula>NOT(ISERROR(SEARCH("Yngre",K15)))</formula>
    </cfRule>
    <cfRule type="containsText" dxfId="28" priority="30" operator="containsText" text="Jr">
      <formula>NOT(ISERROR(SEARCH("Jr",K15)))</formula>
    </cfRule>
  </conditionalFormatting>
  <conditionalFormatting sqref="K27">
    <cfRule type="containsText" dxfId="27" priority="27" operator="containsText" text="Yngre">
      <formula>NOT(ISERROR(SEARCH("Yngre",K27)))</formula>
    </cfRule>
    <cfRule type="containsText" dxfId="26" priority="28" operator="containsText" text="Jr">
      <formula>NOT(ISERROR(SEARCH("Jr",K27)))</formula>
    </cfRule>
  </conditionalFormatting>
  <conditionalFormatting sqref="K28">
    <cfRule type="containsText" dxfId="25" priority="25" operator="containsText" text="Yngre">
      <formula>NOT(ISERROR(SEARCH("Yngre",K28)))</formula>
    </cfRule>
    <cfRule type="containsText" dxfId="24" priority="26" operator="containsText" text="Jr">
      <formula>NOT(ISERROR(SEARCH("Jr",K28)))</formula>
    </cfRule>
  </conditionalFormatting>
  <conditionalFormatting sqref="K29">
    <cfRule type="containsText" dxfId="23" priority="23" operator="containsText" text="Yngre">
      <formula>NOT(ISERROR(SEARCH("Yngre",K29)))</formula>
    </cfRule>
    <cfRule type="containsText" dxfId="22" priority="24" operator="containsText" text="Jr">
      <formula>NOT(ISERROR(SEARCH("Jr",K29)))</formula>
    </cfRule>
  </conditionalFormatting>
  <conditionalFormatting sqref="K30">
    <cfRule type="containsText" dxfId="21" priority="21" operator="containsText" text="Yngre">
      <formula>NOT(ISERROR(SEARCH("Yngre",K30)))</formula>
    </cfRule>
    <cfRule type="containsText" dxfId="20" priority="22" operator="containsText" text="Jr">
      <formula>NOT(ISERROR(SEARCH("Jr",K30)))</formula>
    </cfRule>
  </conditionalFormatting>
  <conditionalFormatting sqref="K31">
    <cfRule type="containsText" dxfId="19" priority="19" operator="containsText" text="Yngre">
      <formula>NOT(ISERROR(SEARCH("Yngre",K31)))</formula>
    </cfRule>
    <cfRule type="containsText" dxfId="18" priority="20" operator="containsText" text="Jr">
      <formula>NOT(ISERROR(SEARCH("Jr",K31)))</formula>
    </cfRule>
  </conditionalFormatting>
  <conditionalFormatting sqref="K32">
    <cfRule type="containsText" dxfId="17" priority="17" operator="containsText" text="Yngre">
      <formula>NOT(ISERROR(SEARCH("Yngre",K32)))</formula>
    </cfRule>
    <cfRule type="containsText" dxfId="16" priority="18" operator="containsText" text="Jr">
      <formula>NOT(ISERROR(SEARCH("Jr",K32)))</formula>
    </cfRule>
  </conditionalFormatting>
  <conditionalFormatting sqref="K34">
    <cfRule type="containsText" dxfId="15" priority="15" operator="containsText" text="Yngre">
      <formula>NOT(ISERROR(SEARCH("Yngre",K34)))</formula>
    </cfRule>
    <cfRule type="containsText" dxfId="14" priority="16" operator="containsText" text="Jr">
      <formula>NOT(ISERROR(SEARCH("Jr",K34)))</formula>
    </cfRule>
  </conditionalFormatting>
  <conditionalFormatting sqref="K35">
    <cfRule type="containsText" dxfId="13" priority="13" operator="containsText" text="Yngre">
      <formula>NOT(ISERROR(SEARCH("Yngre",K35)))</formula>
    </cfRule>
    <cfRule type="containsText" dxfId="12" priority="14" operator="containsText" text="Jr">
      <formula>NOT(ISERROR(SEARCH("Jr",K35)))</formula>
    </cfRule>
  </conditionalFormatting>
  <conditionalFormatting sqref="K36">
    <cfRule type="containsText" dxfId="11" priority="11" operator="containsText" text="Yngre">
      <formula>NOT(ISERROR(SEARCH("Yngre",K36)))</formula>
    </cfRule>
    <cfRule type="containsText" dxfId="10" priority="12" operator="containsText" text="Jr">
      <formula>NOT(ISERROR(SEARCH("Jr",K36)))</formula>
    </cfRule>
  </conditionalFormatting>
  <conditionalFormatting sqref="K37">
    <cfRule type="containsText" dxfId="9" priority="9" operator="containsText" text="Yngre">
      <formula>NOT(ISERROR(SEARCH("Yngre",K37)))</formula>
    </cfRule>
    <cfRule type="containsText" dxfId="8" priority="10" operator="containsText" text="Jr">
      <formula>NOT(ISERROR(SEARCH("Jr",K37)))</formula>
    </cfRule>
  </conditionalFormatting>
  <conditionalFormatting sqref="K38">
    <cfRule type="containsText" dxfId="7" priority="7" operator="containsText" text="Yngre">
      <formula>NOT(ISERROR(SEARCH("Yngre",K38)))</formula>
    </cfRule>
    <cfRule type="containsText" dxfId="6" priority="8" operator="containsText" text="Jr">
      <formula>NOT(ISERROR(SEARCH("Jr",K38)))</formula>
    </cfRule>
  </conditionalFormatting>
  <conditionalFormatting sqref="K33">
    <cfRule type="containsText" dxfId="3" priority="3" operator="containsText" text="Yngre">
      <formula>NOT(ISERROR(SEARCH("Yngre",K33)))</formula>
    </cfRule>
    <cfRule type="containsText" dxfId="2" priority="4" operator="containsText" text="Jr">
      <formula>NOT(ISERROR(SEARCH("Jr",K33)))</formula>
    </cfRule>
  </conditionalFormatting>
  <conditionalFormatting sqref="K33">
    <cfRule type="containsText" dxfId="1" priority="1" operator="containsText" text="Yngre">
      <formula>NOT(ISERROR(SEARCH("Yngre",K33)))</formula>
    </cfRule>
    <cfRule type="containsText" dxfId="0" priority="2" operator="containsText" text="Jr">
      <formula>NOT(ISERROR(SEARCH("Jr",K33)))</formula>
    </cfRule>
  </conditionalFormatting>
  <hyperlinks>
    <hyperlink ref="F20" r:id="rId1" display="https://data.fis-ski.com/dynamic/athlete-biography.html?sector=JP&amp;listid=&amp;competitorid=201394" xr:uid="{00000000-0004-0000-0100-000000000000}"/>
    <hyperlink ref="F18" r:id="rId2" display="https://data.fis-ski.com/dynamic/athlete-biography.html?sector=JP&amp;listid=&amp;competitorid=201396" xr:uid="{00000000-0004-0000-0100-000001000000}"/>
    <hyperlink ref="F34" r:id="rId3" display="https://data.fis-ski.com/dynamic/athlete-biography.html?sector=JP&amp;listid=&amp;competitorid=201395" xr:uid="{00000000-0004-0000-0100-000002000000}"/>
    <hyperlink ref="F25" r:id="rId4" display="https://data.fis-ski.com/dynamic/athlete-biography.html?sector=JP&amp;listid=&amp;competitorid=205179" xr:uid="{00000000-0004-0000-0100-000003000000}"/>
    <hyperlink ref="F6" r:id="rId5" display="https://data.fis-ski.com/dynamic/athlete-biography.html?sector=JP&amp;listid=&amp;competitorid=139177" xr:uid="{00000000-0004-0000-0100-000004000000}"/>
    <hyperlink ref="F8" r:id="rId6" display="https://data.fis-ski.com/dynamic/athlete-biography.html?sector=JP&amp;listid=&amp;competitorid=200266" xr:uid="{00000000-0004-0000-0100-000005000000}"/>
    <hyperlink ref="F23" r:id="rId7" display="https://data.fis-ski.com/dynamic/athlete-biography.html?sector=JP&amp;listid=&amp;competitorid=189832" xr:uid="{00000000-0004-0000-0100-000006000000}"/>
    <hyperlink ref="F7" r:id="rId8" display="https://data.fis-ski.com/dynamic/athlete-biography.html?sector=JP&amp;listid=&amp;competitorid=180411" xr:uid="{00000000-0004-0000-0100-000007000000}"/>
    <hyperlink ref="F12" r:id="rId9" display="https://data.fis-ski.com/dynamic/athlete-biography.html?sector=JP&amp;listid=&amp;competitorid=201491" xr:uid="{00000000-0004-0000-0100-000008000000}"/>
    <hyperlink ref="F9" r:id="rId10" display="https://data.fis-ski.com/dynamic/athlete-biography.html?sector=JP&amp;listid=&amp;competitorid=210180" xr:uid="{00000000-0004-0000-0100-000009000000}"/>
    <hyperlink ref="F19" r:id="rId11" display="https://data.fis-ski.com/dynamic/athlete-biography.html?sector=JP&amp;listid=&amp;competitorid=200267" xr:uid="{00000000-0004-0000-0100-00000A000000}"/>
    <hyperlink ref="F35" r:id="rId12" display="https://data.fis-ski.com/dynamic/athlete-biography.html?sector=JP&amp;listid=&amp;competitorid=186256" xr:uid="{00000000-0004-0000-0100-00000B000000}"/>
    <hyperlink ref="F15" r:id="rId13" display="https://data.fis-ski.com/dynamic/athlete-biography.html?sector=JP&amp;listid=&amp;competitorid=213212" xr:uid="{00000000-0004-0000-0100-00000C000000}"/>
    <hyperlink ref="F16" r:id="rId14" display="https://data.fis-ski.com/dynamic/athlete-biography.html?sector=JP&amp;listid=&amp;competitorid=213214" xr:uid="{00000000-0004-0000-0100-00000D000000}"/>
    <hyperlink ref="F22" r:id="rId15" display="https://data.fis-ski.com/dynamic/athlete-biography.html?sector=JP&amp;listid=&amp;competitorid=213166" xr:uid="{00000000-0004-0000-0100-00000E000000}"/>
    <hyperlink ref="F21" r:id="rId16" display="https://data.fis-ski.com/dynamic/athlete-biography.html?sector=JP&amp;listid=&amp;competitorid=213614" xr:uid="{00000000-0004-0000-0100-00000F000000}"/>
    <hyperlink ref="F26" r:id="rId17" display="https://data.fis-ski.com/dynamic/athlete-biography.html?sector=JP&amp;listid=&amp;competitorid=216760" xr:uid="{00000000-0004-0000-0100-000010000000}"/>
    <hyperlink ref="F10" r:id="rId18" display="https://data.fis-ski.com/dynamic/athlete-biography.html?sector=JP&amp;listid=&amp;competitorid=176091" xr:uid="{00000000-0004-0000-0100-000011000000}"/>
    <hyperlink ref="F11" r:id="rId19" display="https://data.fis-ski.com/dynamic/athlete-biography.html?sector=JP&amp;listid=&amp;competitorid=216759" xr:uid="{00000000-0004-0000-0100-000012000000}"/>
    <hyperlink ref="F14" r:id="rId20" display="https://data.fis-ski.com/dynamic/athlete-biography.html?sector=JP&amp;listid=&amp;competitorid=201490" xr:uid="{00000000-0004-0000-0100-000013000000}"/>
    <hyperlink ref="F27" r:id="rId21" display="https://data.fis-ski.com/dynamic/athlete-biography.html?sector=NK&amp;listid=&amp;competitorid=201876" xr:uid="{00000000-0004-0000-0100-000014000000}"/>
    <hyperlink ref="F36" r:id="rId22" display="https://data.fis-ski.com/dynamic/athlete-biography.html?sector=JP&amp;listid=&amp;competitorid=210332" xr:uid="{00000000-0004-0000-0100-000015000000}"/>
    <hyperlink ref="F37" r:id="rId23" display="https://data.fis-ski.com/dynamic/athlete-biography.html?sector=JP&amp;listid=&amp;competitorid=210358" xr:uid="{00000000-0004-0000-0100-000016000000}"/>
    <hyperlink ref="F38" r:id="rId24" display="https://data.fis-ski.com/dynamic/athlete-biography.html?sector=NK&amp;listid=&amp;competitorid=219214" xr:uid="{00000000-0004-0000-0100-000017000000}"/>
    <hyperlink ref="F24" r:id="rId25" display="https://data.fis-ski.com/dynamic/athlete-biography.html?sector=JP&amp;listid=&amp;competitorid=223152" xr:uid="{00000000-0004-0000-0100-000018000000}"/>
    <hyperlink ref="F13" r:id="rId26" display="https://data.fis-ski.com/dynamic/athlete-biography.html?sector=JP&amp;listid=&amp;competitorid=223150" xr:uid="{00000000-0004-0000-0100-000019000000}"/>
    <hyperlink ref="F17" r:id="rId27" display="https://data.fis-ski.com/dynamic/athlete-biography.html?sector=JP&amp;listid=&amp;competitorid=227274" xr:uid="{00000000-0004-0000-0100-00001A000000}"/>
    <hyperlink ref="F28" r:id="rId28" display="https://data.fis-ski.com/dynamic/athlete-biography.html?sector=NK&amp;listid=&amp;competitorid=209674" xr:uid="{00000000-0004-0000-0100-00001B000000}"/>
    <hyperlink ref="F31" r:id="rId29" display="https://nskiforbund-my.sharepoint.com/personal/stale_villumstad_skiforbundet_no/Documents/KM NorgesCup/Lister/20170925 Ranking sommer 2017.xlsx" xr:uid="{6EB6123B-6998-4174-82A0-33A09E0A6A39}"/>
    <hyperlink ref="F30" r:id="rId30" display="https://data.fis-ski.com/dynamic/athlete-biography.html?sector=NK&amp;listid=&amp;competitorid=201785" xr:uid="{719B7DA9-55AA-4F2C-8A89-8346FDAE10A2}"/>
  </hyperlinks>
  <pageMargins left="0.25" right="0.25" top="0.75" bottom="0.75" header="0.3" footer="0.3"/>
  <pageSetup paperSize="9" scale="84" fitToHeight="0" orientation="landscape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4</vt:i4>
      </vt:variant>
    </vt:vector>
  </HeadingPairs>
  <TitlesOfParts>
    <vt:vector size="6" baseType="lpstr">
      <vt:lpstr>Ranking Menn</vt:lpstr>
      <vt:lpstr>Ranking Kvinner</vt:lpstr>
      <vt:lpstr>'Ranking Kvinner'!Junior</vt:lpstr>
      <vt:lpstr>Junior</vt:lpstr>
      <vt:lpstr>'Ranking Kvinner'!Utskriftsområde</vt:lpstr>
      <vt:lpstr>'Ranking Menn'!Utskriftsområde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Minultrabook</dc:creator>
  <cp:keywords/>
  <dc:description/>
  <cp:lastModifiedBy>Ståle Villumstad</cp:lastModifiedBy>
  <cp:revision/>
  <cp:lastPrinted>2018-02-19T13:59:29Z</cp:lastPrinted>
  <dcterms:created xsi:type="dcterms:W3CDTF">2016-11-16T11:03:18Z</dcterms:created>
  <dcterms:modified xsi:type="dcterms:W3CDTF">2018-12-17T16:19:01Z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1f2f09-5496-42b2-b354-435da9be0154_Enabled">
    <vt:lpwstr>True</vt:lpwstr>
  </property>
  <property fmtid="{D5CDD505-2E9C-101B-9397-08002B2CF9AE}" pid="3" name="MSIP_Label_5f1f2f09-5496-42b2-b354-435da9be0154_SiteId">
    <vt:lpwstr>ac53d284-1e6e-43e5-9875-8622312b8a83</vt:lpwstr>
  </property>
  <property fmtid="{D5CDD505-2E9C-101B-9397-08002B2CF9AE}" pid="4" name="MSIP_Label_5f1f2f09-5496-42b2-b354-435da9be0154_Owner">
    <vt:lpwstr>stale.villumstad@skiforbundet.no</vt:lpwstr>
  </property>
  <property fmtid="{D5CDD505-2E9C-101B-9397-08002B2CF9AE}" pid="5" name="MSIP_Label_5f1f2f09-5496-42b2-b354-435da9be0154_SetDate">
    <vt:lpwstr>2018-09-30T22:11:28.2951646Z</vt:lpwstr>
  </property>
  <property fmtid="{D5CDD505-2E9C-101B-9397-08002B2CF9AE}" pid="6" name="MSIP_Label_5f1f2f09-5496-42b2-b354-435da9be0154_Name">
    <vt:lpwstr>Lav</vt:lpwstr>
  </property>
  <property fmtid="{D5CDD505-2E9C-101B-9397-08002B2CF9AE}" pid="7" name="MSIP_Label_5f1f2f09-5496-42b2-b354-435da9be0154_Application">
    <vt:lpwstr>Microsoft Azure Information Protection</vt:lpwstr>
  </property>
  <property fmtid="{D5CDD505-2E9C-101B-9397-08002B2CF9AE}" pid="8" name="MSIP_Label_5f1f2f09-5496-42b2-b354-435da9be0154_Extended_MSFT_Method">
    <vt:lpwstr>Automatic</vt:lpwstr>
  </property>
  <property fmtid="{D5CDD505-2E9C-101B-9397-08002B2CF9AE}" pid="9" name="Sensitivity">
    <vt:lpwstr>Lav</vt:lpwstr>
  </property>
</Properties>
</file>