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drawings/drawing16.xml" ContentType="application/vnd.openxmlformats-officedocument.drawing+xml"/>
  <Override PartName="/xl/tables/table16.xml" ContentType="application/vnd.openxmlformats-officedocument.spreadsheetml.table+xml"/>
  <Override PartName="/xl/drawings/drawing17.xml" ContentType="application/vnd.openxmlformats-officedocument.drawing+xml"/>
  <Override PartName="/xl/tables/table17.xml" ContentType="application/vnd.openxmlformats-officedocument.spreadsheetml.table+xml"/>
  <Override PartName="/xl/drawings/drawing18.xml" ContentType="application/vnd.openxmlformats-officedocument.drawing+xml"/>
  <Override PartName="/xl/tables/table1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drettsforbundet.sharepoint.com/sites/NorgesSkiforbundKrets/vts/Grener/Langrenn/Sesongen 2025-2026/VTSK Midtukecup/"/>
    </mc:Choice>
  </mc:AlternateContent>
  <xr:revisionPtr revIDLastSave="1230" documentId="8_{FCC3FCD3-525F-4592-9D41-022E445C1416}" xr6:coauthVersionLast="47" xr6:coauthVersionMax="47" xr10:uidLastSave="{84FF6CA6-7F54-466A-BE4B-7FCCA3CB0E5F}"/>
  <bookViews>
    <workbookView xWindow="28680" yWindow="-120" windowWidth="29040" windowHeight="15720" firstSheet="3" activeTab="16" xr2:uid="{2A0E9BAD-0C1F-0D4B-8140-E85C99537787}"/>
  </bookViews>
  <sheets>
    <sheet name="J 13" sheetId="6" r:id="rId1"/>
    <sheet name="G 13" sheetId="5" r:id="rId2"/>
    <sheet name="J 14" sheetId="7" r:id="rId3"/>
    <sheet name="G 14" sheetId="8" r:id="rId4"/>
    <sheet name="J 15" sheetId="9" r:id="rId5"/>
    <sheet name="G 15" sheetId="4" r:id="rId6"/>
    <sheet name="J 16" sheetId="11" r:id="rId7"/>
    <sheet name="G 16" sheetId="10" r:id="rId8"/>
    <sheet name="K 17" sheetId="12" r:id="rId9"/>
    <sheet name="M 17" sheetId="13" r:id="rId10"/>
    <sheet name="K 18" sheetId="14" r:id="rId11"/>
    <sheet name="M 18" sheetId="18" r:id="rId12"/>
    <sheet name="K 19-20" sheetId="15" r:id="rId13"/>
    <sheet name="M 19-20" sheetId="16" r:id="rId14"/>
    <sheet name="KSenior" sheetId="17" r:id="rId15"/>
    <sheet name="MSenior" sheetId="19" r:id="rId16"/>
    <sheet name="Yngres" sheetId="21" r:id="rId17"/>
    <sheet name="Poeng" sheetId="1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0" i="21" l="1"/>
  <c r="O136" i="21"/>
  <c r="O137" i="21"/>
  <c r="O138" i="21"/>
  <c r="O140" i="21"/>
  <c r="O141" i="21"/>
  <c r="O142" i="21"/>
  <c r="O143" i="21"/>
  <c r="O145" i="21"/>
  <c r="O146" i="21"/>
  <c r="O147" i="21"/>
  <c r="O148" i="21"/>
  <c r="D110" i="21"/>
  <c r="D136" i="21"/>
  <c r="D137" i="21"/>
  <c r="D138" i="21"/>
  <c r="P138" i="21" s="1"/>
  <c r="D139" i="21"/>
  <c r="D140" i="21"/>
  <c r="P140" i="21" s="1"/>
  <c r="D141" i="21"/>
  <c r="P141" i="21" s="1"/>
  <c r="D142" i="21"/>
  <c r="D143" i="21"/>
  <c r="P143" i="21" s="1"/>
  <c r="D144" i="21"/>
  <c r="D145" i="21"/>
  <c r="D146" i="21"/>
  <c r="D147" i="21"/>
  <c r="P147" i="21" s="1"/>
  <c r="D148" i="21"/>
  <c r="P148" i="21" s="1"/>
  <c r="F110" i="21"/>
  <c r="Q110" i="21" s="1"/>
  <c r="F136" i="21"/>
  <c r="F137" i="21"/>
  <c r="F138" i="21"/>
  <c r="Q138" i="21" s="1"/>
  <c r="F139" i="21"/>
  <c r="F140" i="21"/>
  <c r="Q140" i="21" s="1"/>
  <c r="F141" i="21"/>
  <c r="Q141" i="21" s="1"/>
  <c r="F142" i="21"/>
  <c r="F143" i="21"/>
  <c r="Q143" i="21" s="1"/>
  <c r="F144" i="21"/>
  <c r="F145" i="21"/>
  <c r="F146" i="21"/>
  <c r="F147" i="21"/>
  <c r="F148" i="21"/>
  <c r="H110" i="21"/>
  <c r="H136" i="21"/>
  <c r="H137" i="21"/>
  <c r="R137" i="21" s="1"/>
  <c r="H138" i="21"/>
  <c r="H139" i="21"/>
  <c r="H140" i="21"/>
  <c r="R140" i="21" s="1"/>
  <c r="H141" i="21"/>
  <c r="H142" i="21"/>
  <c r="H143" i="21"/>
  <c r="R143" i="21" s="1"/>
  <c r="H144" i="21"/>
  <c r="H145" i="21"/>
  <c r="R145" i="21" s="1"/>
  <c r="H146" i="21"/>
  <c r="H147" i="21"/>
  <c r="H148" i="21"/>
  <c r="R148" i="21" s="1"/>
  <c r="J110" i="21"/>
  <c r="J136" i="21"/>
  <c r="J137" i="21"/>
  <c r="S137" i="21" s="1"/>
  <c r="J138" i="21"/>
  <c r="J139" i="21"/>
  <c r="S139" i="21" s="1"/>
  <c r="J140" i="21"/>
  <c r="J141" i="21"/>
  <c r="J142" i="21"/>
  <c r="S142" i="21" s="1"/>
  <c r="J143" i="21"/>
  <c r="J144" i="21"/>
  <c r="J145" i="21"/>
  <c r="J146" i="21"/>
  <c r="J147" i="21"/>
  <c r="S147" i="21" s="1"/>
  <c r="J148" i="21"/>
  <c r="L110" i="21"/>
  <c r="T110" i="21" s="1"/>
  <c r="L136" i="21"/>
  <c r="L137" i="21"/>
  <c r="L138" i="21"/>
  <c r="L139" i="21"/>
  <c r="T139" i="21" s="1"/>
  <c r="L140" i="21"/>
  <c r="L141" i="21"/>
  <c r="L142" i="21"/>
  <c r="L143" i="21"/>
  <c r="T143" i="21" s="1"/>
  <c r="L144" i="21"/>
  <c r="T144" i="21" s="1"/>
  <c r="L145" i="21"/>
  <c r="L146" i="21"/>
  <c r="L147" i="21"/>
  <c r="T147" i="21" s="1"/>
  <c r="L148" i="21"/>
  <c r="N110" i="21"/>
  <c r="N136" i="21"/>
  <c r="N137" i="21"/>
  <c r="U137" i="21" s="1"/>
  <c r="N138" i="21"/>
  <c r="U138" i="21" s="1"/>
  <c r="N139" i="21"/>
  <c r="N140" i="21"/>
  <c r="N141" i="21"/>
  <c r="U141" i="21" s="1"/>
  <c r="N142" i="21"/>
  <c r="N143" i="21"/>
  <c r="N144" i="21"/>
  <c r="N145" i="21"/>
  <c r="U145" i="21" s="1"/>
  <c r="N146" i="21"/>
  <c r="U146" i="21" s="1"/>
  <c r="N147" i="21"/>
  <c r="N148" i="21"/>
  <c r="P110" i="21"/>
  <c r="P136" i="21"/>
  <c r="P137" i="21"/>
  <c r="P139" i="21"/>
  <c r="P142" i="21"/>
  <c r="P144" i="21"/>
  <c r="P145" i="21"/>
  <c r="P146" i="21"/>
  <c r="Q136" i="21"/>
  <c r="Q137" i="21"/>
  <c r="Q139" i="21"/>
  <c r="Q142" i="21"/>
  <c r="Q144" i="21"/>
  <c r="Q145" i="21"/>
  <c r="Q146" i="21"/>
  <c r="Q147" i="21"/>
  <c r="Q148" i="21"/>
  <c r="R110" i="21"/>
  <c r="R136" i="21"/>
  <c r="R138" i="21"/>
  <c r="R139" i="21"/>
  <c r="R141" i="21"/>
  <c r="R142" i="21"/>
  <c r="R144" i="21"/>
  <c r="R146" i="21"/>
  <c r="R147" i="21"/>
  <c r="S110" i="21"/>
  <c r="S136" i="21"/>
  <c r="S138" i="21"/>
  <c r="S140" i="21"/>
  <c r="S141" i="21"/>
  <c r="S143" i="21"/>
  <c r="S144" i="21"/>
  <c r="S145" i="21"/>
  <c r="S146" i="21"/>
  <c r="S148" i="21"/>
  <c r="T136" i="21"/>
  <c r="T137" i="21"/>
  <c r="T138" i="21"/>
  <c r="T140" i="21"/>
  <c r="T141" i="21"/>
  <c r="T142" i="21"/>
  <c r="T145" i="21"/>
  <c r="T146" i="21"/>
  <c r="T148" i="21"/>
  <c r="U110" i="21"/>
  <c r="U136" i="21"/>
  <c r="U139" i="21"/>
  <c r="U140" i="21"/>
  <c r="U142" i="21"/>
  <c r="U143" i="21"/>
  <c r="U144" i="21"/>
  <c r="U147" i="21"/>
  <c r="U148" i="21"/>
  <c r="O86" i="21"/>
  <c r="O72" i="21"/>
  <c r="O79" i="21"/>
  <c r="O87" i="21"/>
  <c r="O83" i="21"/>
  <c r="O85" i="21"/>
  <c r="O70" i="21"/>
  <c r="O75" i="21"/>
  <c r="O76" i="21"/>
  <c r="O102" i="21"/>
  <c r="O111" i="21"/>
  <c r="O106" i="21"/>
  <c r="O113" i="21"/>
  <c r="O101" i="21"/>
  <c r="O100" i="21"/>
  <c r="O135" i="21"/>
  <c r="O133" i="21"/>
  <c r="O99" i="21"/>
  <c r="O134" i="21"/>
  <c r="O103" i="21"/>
  <c r="D86" i="21"/>
  <c r="P86" i="21" s="1"/>
  <c r="D72" i="21"/>
  <c r="P72" i="21" s="1"/>
  <c r="D79" i="21"/>
  <c r="P79" i="21" s="1"/>
  <c r="D87" i="21"/>
  <c r="D83" i="21"/>
  <c r="P83" i="21" s="1"/>
  <c r="D85" i="21"/>
  <c r="P85" i="21" s="1"/>
  <c r="D70" i="21"/>
  <c r="F86" i="21"/>
  <c r="Q86" i="21" s="1"/>
  <c r="F72" i="21"/>
  <c r="Q72" i="21" s="1"/>
  <c r="F79" i="21"/>
  <c r="Q79" i="21" s="1"/>
  <c r="F87" i="21"/>
  <c r="Q87" i="21" s="1"/>
  <c r="F83" i="21"/>
  <c r="Q83" i="21" s="1"/>
  <c r="F85" i="21"/>
  <c r="Q85" i="21" s="1"/>
  <c r="F70" i="21"/>
  <c r="Q70" i="21" s="1"/>
  <c r="H86" i="21"/>
  <c r="R86" i="21" s="1"/>
  <c r="H72" i="21"/>
  <c r="R72" i="21" s="1"/>
  <c r="H79" i="21"/>
  <c r="R79" i="21" s="1"/>
  <c r="H87" i="21"/>
  <c r="R87" i="21" s="1"/>
  <c r="H83" i="21"/>
  <c r="R83" i="21" s="1"/>
  <c r="H85" i="21"/>
  <c r="R85" i="21" s="1"/>
  <c r="H70" i="21"/>
  <c r="R70" i="21" s="1"/>
  <c r="J86" i="21"/>
  <c r="S86" i="21" s="1"/>
  <c r="J72" i="21"/>
  <c r="S72" i="21" s="1"/>
  <c r="J79" i="21"/>
  <c r="S79" i="21" s="1"/>
  <c r="J87" i="21"/>
  <c r="S87" i="21" s="1"/>
  <c r="J83" i="21"/>
  <c r="S83" i="21" s="1"/>
  <c r="J85" i="21"/>
  <c r="S85" i="21" s="1"/>
  <c r="J70" i="21"/>
  <c r="S70" i="21" s="1"/>
  <c r="L86" i="21"/>
  <c r="T86" i="21" s="1"/>
  <c r="L72" i="21"/>
  <c r="T72" i="21" s="1"/>
  <c r="L79" i="21"/>
  <c r="T79" i="21" s="1"/>
  <c r="L87" i="21"/>
  <c r="T87" i="21" s="1"/>
  <c r="L83" i="21"/>
  <c r="T83" i="21" s="1"/>
  <c r="L85" i="21"/>
  <c r="T85" i="21" s="1"/>
  <c r="L70" i="21"/>
  <c r="T70" i="21" s="1"/>
  <c r="N86" i="21"/>
  <c r="U86" i="21" s="1"/>
  <c r="N72" i="21"/>
  <c r="U72" i="21" s="1"/>
  <c r="N79" i="21"/>
  <c r="U79" i="21" s="1"/>
  <c r="N87" i="21"/>
  <c r="U87" i="21" s="1"/>
  <c r="N83" i="21"/>
  <c r="U83" i="21" s="1"/>
  <c r="N85" i="21"/>
  <c r="U85" i="21" s="1"/>
  <c r="N70" i="21"/>
  <c r="U70" i="21" s="1"/>
  <c r="P87" i="21"/>
  <c r="D75" i="21"/>
  <c r="P75" i="21" s="1"/>
  <c r="D76" i="21"/>
  <c r="P76" i="21" s="1"/>
  <c r="D102" i="21"/>
  <c r="P102" i="21" s="1"/>
  <c r="D111" i="21"/>
  <c r="P111" i="21" s="1"/>
  <c r="D106" i="21"/>
  <c r="P106" i="21" s="1"/>
  <c r="D113" i="21"/>
  <c r="P113" i="21" s="1"/>
  <c r="D101" i="21"/>
  <c r="F75" i="21"/>
  <c r="Q75" i="21" s="1"/>
  <c r="F76" i="21"/>
  <c r="Q76" i="21" s="1"/>
  <c r="F102" i="21"/>
  <c r="Q102" i="21" s="1"/>
  <c r="F111" i="21"/>
  <c r="Q111" i="21" s="1"/>
  <c r="F106" i="21"/>
  <c r="Q106" i="21" s="1"/>
  <c r="F113" i="21"/>
  <c r="Q113" i="21" s="1"/>
  <c r="F101" i="21"/>
  <c r="Q101" i="21" s="1"/>
  <c r="H75" i="21"/>
  <c r="H76" i="21"/>
  <c r="R76" i="21" s="1"/>
  <c r="H102" i="21"/>
  <c r="R102" i="21" s="1"/>
  <c r="H111" i="21"/>
  <c r="R111" i="21" s="1"/>
  <c r="H106" i="21"/>
  <c r="R106" i="21" s="1"/>
  <c r="H113" i="21"/>
  <c r="R113" i="21" s="1"/>
  <c r="H101" i="21"/>
  <c r="R101" i="21" s="1"/>
  <c r="J75" i="21"/>
  <c r="S75" i="21" s="1"/>
  <c r="J76" i="21"/>
  <c r="J102" i="21"/>
  <c r="S102" i="21" s="1"/>
  <c r="J111" i="21"/>
  <c r="S111" i="21" s="1"/>
  <c r="J106" i="21"/>
  <c r="S106" i="21" s="1"/>
  <c r="J113" i="21"/>
  <c r="S113" i="21" s="1"/>
  <c r="J101" i="21"/>
  <c r="S101" i="21" s="1"/>
  <c r="L75" i="21"/>
  <c r="T75" i="21" s="1"/>
  <c r="L76" i="21"/>
  <c r="T76" i="21" s="1"/>
  <c r="L102" i="21"/>
  <c r="T102" i="21" s="1"/>
  <c r="L111" i="21"/>
  <c r="T111" i="21" s="1"/>
  <c r="L106" i="21"/>
  <c r="T106" i="21" s="1"/>
  <c r="L113" i="21"/>
  <c r="T113" i="21" s="1"/>
  <c r="L101" i="21"/>
  <c r="T101" i="21" s="1"/>
  <c r="N75" i="21"/>
  <c r="U75" i="21" s="1"/>
  <c r="N76" i="21"/>
  <c r="U76" i="21" s="1"/>
  <c r="N102" i="21"/>
  <c r="U102" i="21" s="1"/>
  <c r="N111" i="21"/>
  <c r="U111" i="21" s="1"/>
  <c r="N106" i="21"/>
  <c r="U106" i="21" s="1"/>
  <c r="N113" i="21"/>
  <c r="U113" i="21" s="1"/>
  <c r="N101" i="21"/>
  <c r="U101" i="21" s="1"/>
  <c r="C150" i="21"/>
  <c r="E150" i="21"/>
  <c r="G150" i="21"/>
  <c r="I150" i="21"/>
  <c r="K150" i="21"/>
  <c r="M150" i="21"/>
  <c r="D104" i="21"/>
  <c r="P104" i="21" s="1"/>
  <c r="F104" i="21"/>
  <c r="Q104" i="21" s="1"/>
  <c r="H104" i="21"/>
  <c r="R104" i="21" s="1"/>
  <c r="J104" i="21"/>
  <c r="S104" i="21" s="1"/>
  <c r="L104" i="21"/>
  <c r="T104" i="21" s="1"/>
  <c r="N104" i="21"/>
  <c r="U104" i="21" s="1"/>
  <c r="O104" i="21"/>
  <c r="D89" i="21"/>
  <c r="P89" i="21" s="1"/>
  <c r="F89" i="21"/>
  <c r="Q89" i="21" s="1"/>
  <c r="H89" i="21"/>
  <c r="R89" i="21" s="1"/>
  <c r="J89" i="21"/>
  <c r="S89" i="21" s="1"/>
  <c r="L89" i="21"/>
  <c r="T89" i="21" s="1"/>
  <c r="N89" i="21"/>
  <c r="U89" i="21" s="1"/>
  <c r="O89" i="21"/>
  <c r="D80" i="21"/>
  <c r="P80" i="21" s="1"/>
  <c r="F80" i="21"/>
  <c r="Q80" i="21" s="1"/>
  <c r="H80" i="21"/>
  <c r="R80" i="21" s="1"/>
  <c r="J80" i="21"/>
  <c r="S80" i="21" s="1"/>
  <c r="L80" i="21"/>
  <c r="T80" i="21" s="1"/>
  <c r="N80" i="21"/>
  <c r="U80" i="21" s="1"/>
  <c r="O80" i="21"/>
  <c r="D74" i="21"/>
  <c r="P74" i="21" s="1"/>
  <c r="F74" i="21"/>
  <c r="Q74" i="21" s="1"/>
  <c r="H74" i="21"/>
  <c r="R74" i="21" s="1"/>
  <c r="J74" i="21"/>
  <c r="S74" i="21" s="1"/>
  <c r="L74" i="21"/>
  <c r="T74" i="21" s="1"/>
  <c r="N74" i="21"/>
  <c r="U74" i="21" s="1"/>
  <c r="O74" i="21"/>
  <c r="D71" i="21"/>
  <c r="P71" i="21" s="1"/>
  <c r="F71" i="21"/>
  <c r="Q71" i="21" s="1"/>
  <c r="H71" i="21"/>
  <c r="R71" i="21" s="1"/>
  <c r="J71" i="21"/>
  <c r="S71" i="21" s="1"/>
  <c r="L71" i="21"/>
  <c r="T71" i="21" s="1"/>
  <c r="N71" i="21"/>
  <c r="U71" i="21" s="1"/>
  <c r="O71" i="21"/>
  <c r="D82" i="21"/>
  <c r="P82" i="21" s="1"/>
  <c r="F82" i="21"/>
  <c r="Q82" i="21" s="1"/>
  <c r="H82" i="21"/>
  <c r="R82" i="21" s="1"/>
  <c r="J82" i="21"/>
  <c r="S82" i="21" s="1"/>
  <c r="L82" i="21"/>
  <c r="T82" i="21" s="1"/>
  <c r="N82" i="21"/>
  <c r="U82" i="21" s="1"/>
  <c r="O82" i="21"/>
  <c r="D60" i="21"/>
  <c r="P60" i="21" s="1"/>
  <c r="F60" i="21"/>
  <c r="Q60" i="21" s="1"/>
  <c r="H60" i="21"/>
  <c r="R60" i="21" s="1"/>
  <c r="J60" i="21"/>
  <c r="S60" i="21" s="1"/>
  <c r="L60" i="21"/>
  <c r="T60" i="21" s="1"/>
  <c r="N60" i="21"/>
  <c r="U60" i="21" s="1"/>
  <c r="O60" i="21"/>
  <c r="D88" i="21"/>
  <c r="P88" i="21" s="1"/>
  <c r="F88" i="21"/>
  <c r="Q88" i="21" s="1"/>
  <c r="H88" i="21"/>
  <c r="R88" i="21" s="1"/>
  <c r="J88" i="21"/>
  <c r="S88" i="21" s="1"/>
  <c r="L88" i="21"/>
  <c r="T88" i="21" s="1"/>
  <c r="N88" i="21"/>
  <c r="U88" i="21" s="1"/>
  <c r="O88" i="21"/>
  <c r="D81" i="21"/>
  <c r="P81" i="21" s="1"/>
  <c r="F81" i="21"/>
  <c r="Q81" i="21" s="1"/>
  <c r="H81" i="21"/>
  <c r="R81" i="21" s="1"/>
  <c r="J81" i="21"/>
  <c r="S81" i="21" s="1"/>
  <c r="L81" i="21"/>
  <c r="T81" i="21" s="1"/>
  <c r="N81" i="21"/>
  <c r="U81" i="21" s="1"/>
  <c r="O81" i="21"/>
  <c r="D77" i="21"/>
  <c r="P77" i="21" s="1"/>
  <c r="F77" i="21"/>
  <c r="Q77" i="21" s="1"/>
  <c r="H77" i="21"/>
  <c r="R77" i="21" s="1"/>
  <c r="J77" i="21"/>
  <c r="S77" i="21" s="1"/>
  <c r="L77" i="21"/>
  <c r="T77" i="21" s="1"/>
  <c r="N77" i="21"/>
  <c r="U77" i="21" s="1"/>
  <c r="O77" i="21"/>
  <c r="D73" i="21"/>
  <c r="P73" i="21" s="1"/>
  <c r="F73" i="21"/>
  <c r="Q73" i="21" s="1"/>
  <c r="H73" i="21"/>
  <c r="R73" i="21" s="1"/>
  <c r="J73" i="21"/>
  <c r="S73" i="21" s="1"/>
  <c r="L73" i="21"/>
  <c r="T73" i="21" s="1"/>
  <c r="N73" i="21"/>
  <c r="U73" i="21" s="1"/>
  <c r="O73" i="21"/>
  <c r="D78" i="21"/>
  <c r="P78" i="21" s="1"/>
  <c r="F78" i="21"/>
  <c r="Q78" i="21" s="1"/>
  <c r="H78" i="21"/>
  <c r="R78" i="21" s="1"/>
  <c r="J78" i="21"/>
  <c r="S78" i="21" s="1"/>
  <c r="L78" i="21"/>
  <c r="T78" i="21" s="1"/>
  <c r="N78" i="21"/>
  <c r="U78" i="21" s="1"/>
  <c r="O78" i="21"/>
  <c r="D43" i="21"/>
  <c r="P43" i="21" s="1"/>
  <c r="F43" i="21"/>
  <c r="Q43" i="21" s="1"/>
  <c r="H43" i="21"/>
  <c r="R43" i="21" s="1"/>
  <c r="J43" i="21"/>
  <c r="S43" i="21" s="1"/>
  <c r="L43" i="21"/>
  <c r="T43" i="21" s="1"/>
  <c r="N43" i="21"/>
  <c r="U43" i="21" s="1"/>
  <c r="O43" i="21"/>
  <c r="D42" i="21"/>
  <c r="P42" i="21" s="1"/>
  <c r="F42" i="21"/>
  <c r="Q42" i="21" s="1"/>
  <c r="H42" i="21"/>
  <c r="R42" i="21" s="1"/>
  <c r="J42" i="21"/>
  <c r="S42" i="21" s="1"/>
  <c r="L42" i="21"/>
  <c r="T42" i="21" s="1"/>
  <c r="N42" i="21"/>
  <c r="U42" i="21" s="1"/>
  <c r="O42" i="21"/>
  <c r="D100" i="21"/>
  <c r="P100" i="21" s="1"/>
  <c r="F100" i="21"/>
  <c r="Q100" i="21" s="1"/>
  <c r="H100" i="21"/>
  <c r="R100" i="21" s="1"/>
  <c r="J100" i="21"/>
  <c r="S100" i="21" s="1"/>
  <c r="L100" i="21"/>
  <c r="T100" i="21" s="1"/>
  <c r="N100" i="21"/>
  <c r="U100" i="21" s="1"/>
  <c r="D135" i="21"/>
  <c r="P135" i="21" s="1"/>
  <c r="F135" i="21"/>
  <c r="Q135" i="21" s="1"/>
  <c r="H135" i="21"/>
  <c r="R135" i="21" s="1"/>
  <c r="J135" i="21"/>
  <c r="S135" i="21" s="1"/>
  <c r="L135" i="21"/>
  <c r="T135" i="21" s="1"/>
  <c r="N135" i="21"/>
  <c r="U135" i="21" s="1"/>
  <c r="D133" i="21"/>
  <c r="P133" i="21" s="1"/>
  <c r="F133" i="21"/>
  <c r="Q133" i="21" s="1"/>
  <c r="H133" i="21"/>
  <c r="R133" i="21" s="1"/>
  <c r="J133" i="21"/>
  <c r="S133" i="21" s="1"/>
  <c r="L133" i="21"/>
  <c r="T133" i="21" s="1"/>
  <c r="N133" i="21"/>
  <c r="U133" i="21" s="1"/>
  <c r="D99" i="21"/>
  <c r="P99" i="21" s="1"/>
  <c r="F99" i="21"/>
  <c r="Q99" i="21" s="1"/>
  <c r="H99" i="21"/>
  <c r="R99" i="21" s="1"/>
  <c r="J99" i="21"/>
  <c r="S99" i="21" s="1"/>
  <c r="L99" i="21"/>
  <c r="T99" i="21" s="1"/>
  <c r="N99" i="21"/>
  <c r="U99" i="21" s="1"/>
  <c r="D134" i="21"/>
  <c r="P134" i="21" s="1"/>
  <c r="F134" i="21"/>
  <c r="Q134" i="21" s="1"/>
  <c r="H134" i="21"/>
  <c r="R134" i="21" s="1"/>
  <c r="J134" i="21"/>
  <c r="S134" i="21" s="1"/>
  <c r="L134" i="21"/>
  <c r="T134" i="21" s="1"/>
  <c r="N134" i="21"/>
  <c r="U134" i="21" s="1"/>
  <c r="D103" i="21"/>
  <c r="P103" i="21" s="1"/>
  <c r="F103" i="21"/>
  <c r="Q103" i="21" s="1"/>
  <c r="H103" i="21"/>
  <c r="R103" i="21" s="1"/>
  <c r="J103" i="21"/>
  <c r="S103" i="21" s="1"/>
  <c r="L103" i="21"/>
  <c r="T103" i="21" s="1"/>
  <c r="N103" i="21"/>
  <c r="U103" i="21" s="1"/>
  <c r="D149" i="21"/>
  <c r="P149" i="21" s="1"/>
  <c r="F149" i="21"/>
  <c r="Q149" i="21" s="1"/>
  <c r="H149" i="21"/>
  <c r="R149" i="21" s="1"/>
  <c r="J149" i="21"/>
  <c r="S149" i="21" s="1"/>
  <c r="L149" i="21"/>
  <c r="T149" i="21" s="1"/>
  <c r="N149" i="21"/>
  <c r="U149" i="21" s="1"/>
  <c r="D32" i="21"/>
  <c r="P32" i="21" s="1"/>
  <c r="F32" i="21"/>
  <c r="Q32" i="21" s="1"/>
  <c r="H32" i="21"/>
  <c r="R32" i="21" s="1"/>
  <c r="J32" i="21"/>
  <c r="S32" i="21" s="1"/>
  <c r="L32" i="21"/>
  <c r="T32" i="21" s="1"/>
  <c r="N32" i="21"/>
  <c r="U32" i="21" s="1"/>
  <c r="O32" i="21"/>
  <c r="D40" i="21"/>
  <c r="P40" i="21" s="1"/>
  <c r="F40" i="21"/>
  <c r="Q40" i="21" s="1"/>
  <c r="H40" i="21"/>
  <c r="R40" i="21" s="1"/>
  <c r="J40" i="21"/>
  <c r="S40" i="21" s="1"/>
  <c r="L40" i="21"/>
  <c r="T40" i="21" s="1"/>
  <c r="N40" i="21"/>
  <c r="U40" i="21" s="1"/>
  <c r="O40" i="21"/>
  <c r="D68" i="21"/>
  <c r="P68" i="21" s="1"/>
  <c r="F68" i="21"/>
  <c r="Q68" i="21" s="1"/>
  <c r="H68" i="21"/>
  <c r="R68" i="21" s="1"/>
  <c r="J68" i="21"/>
  <c r="S68" i="21" s="1"/>
  <c r="L68" i="21"/>
  <c r="T68" i="21" s="1"/>
  <c r="N68" i="21"/>
  <c r="U68" i="21" s="1"/>
  <c r="O68" i="21"/>
  <c r="D64" i="21"/>
  <c r="P64" i="21" s="1"/>
  <c r="F64" i="21"/>
  <c r="Q64" i="21" s="1"/>
  <c r="H64" i="21"/>
  <c r="R64" i="21" s="1"/>
  <c r="J64" i="21"/>
  <c r="S64" i="21" s="1"/>
  <c r="L64" i="21"/>
  <c r="T64" i="21" s="1"/>
  <c r="N64" i="21"/>
  <c r="U64" i="21" s="1"/>
  <c r="O64" i="21"/>
  <c r="D121" i="21"/>
  <c r="P121" i="21" s="1"/>
  <c r="F121" i="21"/>
  <c r="Q121" i="21" s="1"/>
  <c r="H121" i="21"/>
  <c r="R121" i="21" s="1"/>
  <c r="J121" i="21"/>
  <c r="S121" i="21" s="1"/>
  <c r="L121" i="21"/>
  <c r="T121" i="21" s="1"/>
  <c r="N121" i="21"/>
  <c r="U121" i="21" s="1"/>
  <c r="O121" i="21"/>
  <c r="D125" i="21"/>
  <c r="P125" i="21" s="1"/>
  <c r="F125" i="21"/>
  <c r="Q125" i="21" s="1"/>
  <c r="H125" i="21"/>
  <c r="R125" i="21" s="1"/>
  <c r="J125" i="21"/>
  <c r="S125" i="21" s="1"/>
  <c r="L125" i="21"/>
  <c r="T125" i="21" s="1"/>
  <c r="N125" i="21"/>
  <c r="U125" i="21" s="1"/>
  <c r="O125" i="21"/>
  <c r="D93" i="21"/>
  <c r="P93" i="21" s="1"/>
  <c r="F93" i="21"/>
  <c r="Q93" i="21" s="1"/>
  <c r="H93" i="21"/>
  <c r="R93" i="21" s="1"/>
  <c r="J93" i="21"/>
  <c r="S93" i="21" s="1"/>
  <c r="L93" i="21"/>
  <c r="T93" i="21" s="1"/>
  <c r="N93" i="21"/>
  <c r="U93" i="21" s="1"/>
  <c r="O93" i="21"/>
  <c r="D52" i="21"/>
  <c r="P52" i="21" s="1"/>
  <c r="F52" i="21"/>
  <c r="Q52" i="21" s="1"/>
  <c r="H52" i="21"/>
  <c r="R52" i="21" s="1"/>
  <c r="J52" i="21"/>
  <c r="S52" i="21" s="1"/>
  <c r="L52" i="21"/>
  <c r="T52" i="21" s="1"/>
  <c r="N52" i="21"/>
  <c r="U52" i="21" s="1"/>
  <c r="O52" i="21"/>
  <c r="D91" i="21"/>
  <c r="P91" i="21" s="1"/>
  <c r="F91" i="21"/>
  <c r="Q91" i="21" s="1"/>
  <c r="H91" i="21"/>
  <c r="R91" i="21" s="1"/>
  <c r="J91" i="21"/>
  <c r="S91" i="21" s="1"/>
  <c r="L91" i="21"/>
  <c r="T91" i="21" s="1"/>
  <c r="N91" i="21"/>
  <c r="U91" i="21" s="1"/>
  <c r="O91" i="21"/>
  <c r="D49" i="21"/>
  <c r="P49" i="21" s="1"/>
  <c r="F49" i="21"/>
  <c r="Q49" i="21" s="1"/>
  <c r="H49" i="21"/>
  <c r="R49" i="21" s="1"/>
  <c r="J49" i="21"/>
  <c r="S49" i="21" s="1"/>
  <c r="L49" i="21"/>
  <c r="T49" i="21" s="1"/>
  <c r="N49" i="21"/>
  <c r="U49" i="21" s="1"/>
  <c r="O49" i="21"/>
  <c r="D112" i="21"/>
  <c r="P112" i="21" s="1"/>
  <c r="F112" i="21"/>
  <c r="Q112" i="21" s="1"/>
  <c r="H112" i="21"/>
  <c r="R112" i="21" s="1"/>
  <c r="J112" i="21"/>
  <c r="S112" i="21" s="1"/>
  <c r="L112" i="21"/>
  <c r="T112" i="21" s="1"/>
  <c r="N112" i="21"/>
  <c r="U112" i="21" s="1"/>
  <c r="O112" i="21"/>
  <c r="D95" i="21"/>
  <c r="P95" i="21" s="1"/>
  <c r="F95" i="21"/>
  <c r="Q95" i="21" s="1"/>
  <c r="H95" i="21"/>
  <c r="R95" i="21" s="1"/>
  <c r="J95" i="21"/>
  <c r="S95" i="21" s="1"/>
  <c r="L95" i="21"/>
  <c r="T95" i="21" s="1"/>
  <c r="N95" i="21"/>
  <c r="U95" i="21" s="1"/>
  <c r="O95" i="21"/>
  <c r="D48" i="21"/>
  <c r="P48" i="21" s="1"/>
  <c r="F48" i="21"/>
  <c r="Q48" i="21" s="1"/>
  <c r="H48" i="21"/>
  <c r="R48" i="21" s="1"/>
  <c r="J48" i="21"/>
  <c r="S48" i="21" s="1"/>
  <c r="L48" i="21"/>
  <c r="T48" i="21" s="1"/>
  <c r="N48" i="21"/>
  <c r="U48" i="21" s="1"/>
  <c r="O48" i="21"/>
  <c r="D94" i="21"/>
  <c r="P94" i="21" s="1"/>
  <c r="F94" i="21"/>
  <c r="Q94" i="21" s="1"/>
  <c r="H94" i="21"/>
  <c r="R94" i="21" s="1"/>
  <c r="J94" i="21"/>
  <c r="S94" i="21" s="1"/>
  <c r="L94" i="21"/>
  <c r="T94" i="21" s="1"/>
  <c r="N94" i="21"/>
  <c r="U94" i="21" s="1"/>
  <c r="O94" i="21"/>
  <c r="D46" i="21"/>
  <c r="P46" i="21" s="1"/>
  <c r="F46" i="21"/>
  <c r="Q46" i="21" s="1"/>
  <c r="H46" i="21"/>
  <c r="R46" i="21" s="1"/>
  <c r="J46" i="21"/>
  <c r="S46" i="21" s="1"/>
  <c r="L46" i="21"/>
  <c r="T46" i="21" s="1"/>
  <c r="N46" i="21"/>
  <c r="U46" i="21" s="1"/>
  <c r="O46" i="21"/>
  <c r="D45" i="21"/>
  <c r="P45" i="21" s="1"/>
  <c r="F45" i="21"/>
  <c r="Q45" i="21" s="1"/>
  <c r="H45" i="21"/>
  <c r="R45" i="21" s="1"/>
  <c r="J45" i="21"/>
  <c r="S45" i="21" s="1"/>
  <c r="L45" i="21"/>
  <c r="T45" i="21" s="1"/>
  <c r="N45" i="21"/>
  <c r="U45" i="21" s="1"/>
  <c r="O45" i="21"/>
  <c r="D90" i="21"/>
  <c r="P90" i="21" s="1"/>
  <c r="F90" i="21"/>
  <c r="Q90" i="21" s="1"/>
  <c r="H90" i="21"/>
  <c r="R90" i="21" s="1"/>
  <c r="J90" i="21"/>
  <c r="S90" i="21" s="1"/>
  <c r="L90" i="21"/>
  <c r="T90" i="21" s="1"/>
  <c r="N90" i="21"/>
  <c r="U90" i="21" s="1"/>
  <c r="O90" i="21"/>
  <c r="D92" i="21"/>
  <c r="P92" i="21" s="1"/>
  <c r="F92" i="21"/>
  <c r="Q92" i="21" s="1"/>
  <c r="H92" i="21"/>
  <c r="R92" i="21" s="1"/>
  <c r="J92" i="21"/>
  <c r="S92" i="21" s="1"/>
  <c r="L92" i="21"/>
  <c r="T92" i="21" s="1"/>
  <c r="N92" i="21"/>
  <c r="U92" i="21" s="1"/>
  <c r="O92" i="21"/>
  <c r="D55" i="21"/>
  <c r="P55" i="21" s="1"/>
  <c r="F55" i="21"/>
  <c r="Q55" i="21" s="1"/>
  <c r="H55" i="21"/>
  <c r="R55" i="21" s="1"/>
  <c r="J55" i="21"/>
  <c r="S55" i="21" s="1"/>
  <c r="L55" i="21"/>
  <c r="T55" i="21" s="1"/>
  <c r="N55" i="21"/>
  <c r="U55" i="21" s="1"/>
  <c r="O55" i="21"/>
  <c r="D54" i="21"/>
  <c r="P54" i="21" s="1"/>
  <c r="F54" i="21"/>
  <c r="Q54" i="21" s="1"/>
  <c r="H54" i="21"/>
  <c r="R54" i="21" s="1"/>
  <c r="J54" i="21"/>
  <c r="S54" i="21" s="1"/>
  <c r="L54" i="21"/>
  <c r="T54" i="21" s="1"/>
  <c r="N54" i="21"/>
  <c r="U54" i="21" s="1"/>
  <c r="O54" i="21"/>
  <c r="D44" i="21"/>
  <c r="P44" i="21" s="1"/>
  <c r="F44" i="21"/>
  <c r="Q44" i="21" s="1"/>
  <c r="H44" i="21"/>
  <c r="R44" i="21" s="1"/>
  <c r="J44" i="21"/>
  <c r="S44" i="21" s="1"/>
  <c r="L44" i="21"/>
  <c r="T44" i="21" s="1"/>
  <c r="N44" i="21"/>
  <c r="U44" i="21" s="1"/>
  <c r="O44" i="21"/>
  <c r="D56" i="21"/>
  <c r="P56" i="21" s="1"/>
  <c r="F56" i="21"/>
  <c r="Q56" i="21" s="1"/>
  <c r="H56" i="21"/>
  <c r="R56" i="21" s="1"/>
  <c r="J56" i="21"/>
  <c r="S56" i="21" s="1"/>
  <c r="L56" i="21"/>
  <c r="T56" i="21" s="1"/>
  <c r="N56" i="21"/>
  <c r="U56" i="21" s="1"/>
  <c r="O56" i="21"/>
  <c r="D47" i="21"/>
  <c r="P47" i="21" s="1"/>
  <c r="F47" i="21"/>
  <c r="Q47" i="21" s="1"/>
  <c r="H47" i="21"/>
  <c r="R47" i="21" s="1"/>
  <c r="J47" i="21"/>
  <c r="S47" i="21" s="1"/>
  <c r="L47" i="21"/>
  <c r="T47" i="21" s="1"/>
  <c r="N47" i="21"/>
  <c r="U47" i="21" s="1"/>
  <c r="O47" i="21"/>
  <c r="D58" i="21"/>
  <c r="P58" i="21" s="1"/>
  <c r="F58" i="21"/>
  <c r="Q58" i="21" s="1"/>
  <c r="H58" i="21"/>
  <c r="R58" i="21" s="1"/>
  <c r="J58" i="21"/>
  <c r="S58" i="21" s="1"/>
  <c r="L58" i="21"/>
  <c r="T58" i="21" s="1"/>
  <c r="N58" i="21"/>
  <c r="U58" i="21" s="1"/>
  <c r="O58" i="21"/>
  <c r="D41" i="21"/>
  <c r="P41" i="21" s="1"/>
  <c r="F41" i="21"/>
  <c r="Q41" i="21" s="1"/>
  <c r="H41" i="21"/>
  <c r="R41" i="21" s="1"/>
  <c r="J41" i="21"/>
  <c r="S41" i="21" s="1"/>
  <c r="L41" i="21"/>
  <c r="T41" i="21" s="1"/>
  <c r="N41" i="21"/>
  <c r="U41" i="21" s="1"/>
  <c r="O41" i="21"/>
  <c r="D108" i="21"/>
  <c r="P108" i="21" s="1"/>
  <c r="F108" i="21"/>
  <c r="Q108" i="21" s="1"/>
  <c r="H108" i="21"/>
  <c r="R108" i="21" s="1"/>
  <c r="J108" i="21"/>
  <c r="S108" i="21" s="1"/>
  <c r="L108" i="21"/>
  <c r="T108" i="21" s="1"/>
  <c r="N108" i="21"/>
  <c r="U108" i="21" s="1"/>
  <c r="O108" i="21"/>
  <c r="D117" i="21"/>
  <c r="P117" i="21" s="1"/>
  <c r="F117" i="21"/>
  <c r="Q117" i="21" s="1"/>
  <c r="H117" i="21"/>
  <c r="R117" i="21" s="1"/>
  <c r="J117" i="21"/>
  <c r="S117" i="21" s="1"/>
  <c r="L117" i="21"/>
  <c r="T117" i="21" s="1"/>
  <c r="N117" i="21"/>
  <c r="U117" i="21" s="1"/>
  <c r="O117" i="21"/>
  <c r="D119" i="21"/>
  <c r="P119" i="21" s="1"/>
  <c r="F119" i="21"/>
  <c r="Q119" i="21" s="1"/>
  <c r="H119" i="21"/>
  <c r="R119" i="21" s="1"/>
  <c r="J119" i="21"/>
  <c r="S119" i="21" s="1"/>
  <c r="L119" i="21"/>
  <c r="T119" i="21" s="1"/>
  <c r="N119" i="21"/>
  <c r="U119" i="21" s="1"/>
  <c r="O119" i="21"/>
  <c r="D127" i="21"/>
  <c r="P127" i="21" s="1"/>
  <c r="F127" i="21"/>
  <c r="Q127" i="21" s="1"/>
  <c r="H127" i="21"/>
  <c r="R127" i="21" s="1"/>
  <c r="J127" i="21"/>
  <c r="S127" i="21" s="1"/>
  <c r="L127" i="21"/>
  <c r="T127" i="21" s="1"/>
  <c r="N127" i="21"/>
  <c r="U127" i="21" s="1"/>
  <c r="O127" i="21"/>
  <c r="D120" i="21"/>
  <c r="P120" i="21" s="1"/>
  <c r="F120" i="21"/>
  <c r="Q120" i="21" s="1"/>
  <c r="H120" i="21"/>
  <c r="R120" i="21" s="1"/>
  <c r="J120" i="21"/>
  <c r="S120" i="21" s="1"/>
  <c r="L120" i="21"/>
  <c r="T120" i="21" s="1"/>
  <c r="N120" i="21"/>
  <c r="U120" i="21" s="1"/>
  <c r="O120" i="21"/>
  <c r="D84" i="21"/>
  <c r="P84" i="21" s="1"/>
  <c r="F84" i="21"/>
  <c r="Q84" i="21" s="1"/>
  <c r="H84" i="21"/>
  <c r="R84" i="21" s="1"/>
  <c r="J84" i="21"/>
  <c r="S84" i="21" s="1"/>
  <c r="L84" i="21"/>
  <c r="T84" i="21" s="1"/>
  <c r="N84" i="21"/>
  <c r="U84" i="21" s="1"/>
  <c r="O84" i="21"/>
  <c r="O105" i="21"/>
  <c r="O51" i="21"/>
  <c r="O13" i="21"/>
  <c r="O19" i="21"/>
  <c r="O25" i="21"/>
  <c r="O37" i="21"/>
  <c r="O109" i="21"/>
  <c r="O31" i="21"/>
  <c r="O26" i="21"/>
  <c r="O29" i="21"/>
  <c r="O30" i="21"/>
  <c r="O7" i="21"/>
  <c r="O11" i="21"/>
  <c r="O10" i="21"/>
  <c r="O14" i="21"/>
  <c r="O50" i="21"/>
  <c r="O16" i="21"/>
  <c r="O34" i="21"/>
  <c r="O132" i="21"/>
  <c r="O35" i="21"/>
  <c r="O23" i="21"/>
  <c r="O33" i="21"/>
  <c r="O98" i="21"/>
  <c r="O8" i="21"/>
  <c r="O28" i="21"/>
  <c r="O15" i="21"/>
  <c r="O9" i="21"/>
  <c r="O12" i="21"/>
  <c r="O20" i="21"/>
  <c r="O17" i="21"/>
  <c r="O97" i="21"/>
  <c r="O24" i="21"/>
  <c r="O18" i="21"/>
  <c r="O36" i="21"/>
  <c r="O6" i="21"/>
  <c r="O21" i="21"/>
  <c r="O61" i="21"/>
  <c r="O118" i="21"/>
  <c r="O129" i="21"/>
  <c r="O122" i="21"/>
  <c r="O62" i="21"/>
  <c r="O116" i="21"/>
  <c r="O123" i="21"/>
  <c r="O128" i="21"/>
  <c r="O65" i="21"/>
  <c r="O126" i="21"/>
  <c r="O114" i="21"/>
  <c r="O57" i="21"/>
  <c r="O131" i="21"/>
  <c r="O39" i="21"/>
  <c r="O38" i="21"/>
  <c r="O115" i="21"/>
  <c r="O67" i="21"/>
  <c r="O69" i="21"/>
  <c r="O124" i="21"/>
  <c r="O130" i="21"/>
  <c r="O27" i="21"/>
  <c r="O63" i="21"/>
  <c r="O59" i="21"/>
  <c r="O66" i="21"/>
  <c r="O107" i="21"/>
  <c r="D105" i="21"/>
  <c r="P105" i="21" s="1"/>
  <c r="F105" i="21"/>
  <c r="Q105" i="21" s="1"/>
  <c r="H105" i="21"/>
  <c r="R105" i="21" s="1"/>
  <c r="J105" i="21"/>
  <c r="S105" i="21" s="1"/>
  <c r="L105" i="21"/>
  <c r="T105" i="21" s="1"/>
  <c r="N105" i="21"/>
  <c r="U105" i="21" s="1"/>
  <c r="O96" i="21"/>
  <c r="D66" i="21"/>
  <c r="P66" i="21" s="1"/>
  <c r="D59" i="21"/>
  <c r="P59" i="21" s="1"/>
  <c r="D63" i="21"/>
  <c r="P63" i="21" s="1"/>
  <c r="D27" i="21"/>
  <c r="P27" i="21" s="1"/>
  <c r="D130" i="21"/>
  <c r="P130" i="21" s="1"/>
  <c r="D124" i="21"/>
  <c r="P124" i="21" s="1"/>
  <c r="D69" i="21"/>
  <c r="P69" i="21" s="1"/>
  <c r="D67" i="21"/>
  <c r="P67" i="21" s="1"/>
  <c r="D115" i="21"/>
  <c r="P115" i="21" s="1"/>
  <c r="D38" i="21"/>
  <c r="P38" i="21" s="1"/>
  <c r="D39" i="21"/>
  <c r="P39" i="21" s="1"/>
  <c r="D131" i="21"/>
  <c r="P131" i="21" s="1"/>
  <c r="D57" i="21"/>
  <c r="P57" i="21" s="1"/>
  <c r="D114" i="21"/>
  <c r="P114" i="21" s="1"/>
  <c r="D126" i="21"/>
  <c r="P126" i="21" s="1"/>
  <c r="D65" i="21"/>
  <c r="P65" i="21" s="1"/>
  <c r="D128" i="21"/>
  <c r="P128" i="21" s="1"/>
  <c r="D123" i="21"/>
  <c r="P123" i="21" s="1"/>
  <c r="D116" i="21"/>
  <c r="P116" i="21" s="1"/>
  <c r="D62" i="21"/>
  <c r="P62" i="21" s="1"/>
  <c r="D122" i="21"/>
  <c r="P122" i="21" s="1"/>
  <c r="D129" i="21"/>
  <c r="P129" i="21" s="1"/>
  <c r="D118" i="21"/>
  <c r="P118" i="21" s="1"/>
  <c r="D61" i="21"/>
  <c r="P61" i="21" s="1"/>
  <c r="D21" i="21"/>
  <c r="P21" i="21" s="1"/>
  <c r="D6" i="21"/>
  <c r="P6" i="21" s="1"/>
  <c r="D36" i="21"/>
  <c r="P36" i="21" s="1"/>
  <c r="D18" i="21"/>
  <c r="P18" i="21" s="1"/>
  <c r="D24" i="21"/>
  <c r="P24" i="21" s="1"/>
  <c r="D97" i="21"/>
  <c r="P97" i="21" s="1"/>
  <c r="D17" i="21"/>
  <c r="P17" i="21" s="1"/>
  <c r="D20" i="21"/>
  <c r="P20" i="21" s="1"/>
  <c r="D12" i="21"/>
  <c r="P12" i="21" s="1"/>
  <c r="D9" i="21"/>
  <c r="P9" i="21" s="1"/>
  <c r="D15" i="21"/>
  <c r="D28" i="21"/>
  <c r="P28" i="21" s="1"/>
  <c r="O22" i="21"/>
  <c r="D8" i="21"/>
  <c r="P8" i="21" s="1"/>
  <c r="D98" i="21"/>
  <c r="P98" i="21" s="1"/>
  <c r="D33" i="21"/>
  <c r="P33" i="21" s="1"/>
  <c r="D23" i="21"/>
  <c r="P23" i="21" s="1"/>
  <c r="D35" i="21"/>
  <c r="P35" i="21" s="1"/>
  <c r="D132" i="21"/>
  <c r="P132" i="21" s="1"/>
  <c r="D34" i="21"/>
  <c r="P34" i="21" s="1"/>
  <c r="D16" i="21"/>
  <c r="P16" i="21" s="1"/>
  <c r="D50" i="21"/>
  <c r="P50" i="21" s="1"/>
  <c r="D14" i="21"/>
  <c r="P14" i="21" s="1"/>
  <c r="D10" i="21"/>
  <c r="P10" i="21" s="1"/>
  <c r="D11" i="21"/>
  <c r="P11" i="21" s="1"/>
  <c r="D7" i="21"/>
  <c r="P7" i="21" s="1"/>
  <c r="D30" i="21"/>
  <c r="P30" i="21" s="1"/>
  <c r="D29" i="21"/>
  <c r="P29" i="21" s="1"/>
  <c r="D26" i="21"/>
  <c r="P26" i="21" s="1"/>
  <c r="D31" i="21"/>
  <c r="P31" i="21" s="1"/>
  <c r="D109" i="21"/>
  <c r="P109" i="21" s="1"/>
  <c r="D37" i="21"/>
  <c r="P37" i="21" s="1"/>
  <c r="D25" i="21"/>
  <c r="P25" i="21" s="1"/>
  <c r="D19" i="21"/>
  <c r="P19" i="21" s="1"/>
  <c r="D13" i="21"/>
  <c r="P13" i="21" s="1"/>
  <c r="D51" i="21"/>
  <c r="P51" i="21" s="1"/>
  <c r="D107" i="21"/>
  <c r="P107" i="21" s="1"/>
  <c r="L12" i="6"/>
  <c r="D24" i="4"/>
  <c r="Q24" i="4" s="1"/>
  <c r="J11" i="6"/>
  <c r="T11" i="6" s="1"/>
  <c r="J8" i="6"/>
  <c r="T8" i="6" s="1"/>
  <c r="F11" i="6"/>
  <c r="R11" i="6" s="1"/>
  <c r="D18" i="6"/>
  <c r="Q18" i="6" s="1"/>
  <c r="D19" i="6"/>
  <c r="Q19" i="6" s="1"/>
  <c r="F18" i="6"/>
  <c r="R18" i="6" s="1"/>
  <c r="F19" i="6"/>
  <c r="R19" i="6" s="1"/>
  <c r="H18" i="6"/>
  <c r="S18" i="6" s="1"/>
  <c r="H19" i="6"/>
  <c r="S19" i="6" s="1"/>
  <c r="J18" i="6"/>
  <c r="T18" i="6" s="1"/>
  <c r="J19" i="6"/>
  <c r="T19" i="6" s="1"/>
  <c r="L18" i="6"/>
  <c r="U18" i="6" s="1"/>
  <c r="L19" i="6"/>
  <c r="U19" i="6" s="1"/>
  <c r="N18" i="6"/>
  <c r="V18" i="6" s="1"/>
  <c r="N19" i="6"/>
  <c r="V19" i="6" s="1"/>
  <c r="N24" i="19"/>
  <c r="V24" i="19" s="1"/>
  <c r="L24" i="19"/>
  <c r="U24" i="19" s="1"/>
  <c r="J24" i="19"/>
  <c r="T24" i="19" s="1"/>
  <c r="H24" i="19"/>
  <c r="S24" i="19" s="1"/>
  <c r="F24" i="19"/>
  <c r="R24" i="19" s="1"/>
  <c r="D24" i="19"/>
  <c r="Q24" i="19" s="1"/>
  <c r="N20" i="19"/>
  <c r="V20" i="19" s="1"/>
  <c r="L20" i="19"/>
  <c r="U20" i="19" s="1"/>
  <c r="J20" i="19"/>
  <c r="T20" i="19" s="1"/>
  <c r="H20" i="19"/>
  <c r="S20" i="19" s="1"/>
  <c r="F20" i="19"/>
  <c r="R20" i="19" s="1"/>
  <c r="D20" i="19"/>
  <c r="Q20" i="19" s="1"/>
  <c r="N18" i="19"/>
  <c r="V18" i="19" s="1"/>
  <c r="L18" i="19"/>
  <c r="U18" i="19" s="1"/>
  <c r="J18" i="19"/>
  <c r="T18" i="19" s="1"/>
  <c r="H18" i="19"/>
  <c r="S18" i="19" s="1"/>
  <c r="F18" i="19"/>
  <c r="R18" i="19" s="1"/>
  <c r="D18" i="19"/>
  <c r="Q18" i="19" s="1"/>
  <c r="N15" i="19"/>
  <c r="V15" i="19" s="1"/>
  <c r="L15" i="19"/>
  <c r="U15" i="19" s="1"/>
  <c r="J15" i="19"/>
  <c r="T15" i="19" s="1"/>
  <c r="H15" i="19"/>
  <c r="S15" i="19" s="1"/>
  <c r="F15" i="19"/>
  <c r="R15" i="19" s="1"/>
  <c r="D15" i="19"/>
  <c r="Q15" i="19" s="1"/>
  <c r="N13" i="19"/>
  <c r="V13" i="19" s="1"/>
  <c r="L13" i="19"/>
  <c r="U13" i="19" s="1"/>
  <c r="J13" i="19"/>
  <c r="T13" i="19" s="1"/>
  <c r="H13" i="19"/>
  <c r="S13" i="19" s="1"/>
  <c r="F13" i="19"/>
  <c r="R13" i="19" s="1"/>
  <c r="D13" i="19"/>
  <c r="Q13" i="19" s="1"/>
  <c r="N9" i="19"/>
  <c r="V9" i="19" s="1"/>
  <c r="L9" i="19"/>
  <c r="U9" i="19" s="1"/>
  <c r="J9" i="19"/>
  <c r="T9" i="19" s="1"/>
  <c r="H9" i="19"/>
  <c r="S9" i="19" s="1"/>
  <c r="F9" i="19"/>
  <c r="R9" i="19" s="1"/>
  <c r="D9" i="19"/>
  <c r="Q9" i="19" s="1"/>
  <c r="N23" i="19"/>
  <c r="V23" i="19" s="1"/>
  <c r="L23" i="19"/>
  <c r="U23" i="19" s="1"/>
  <c r="J23" i="19"/>
  <c r="T23" i="19" s="1"/>
  <c r="H23" i="19"/>
  <c r="S23" i="19" s="1"/>
  <c r="F23" i="19"/>
  <c r="R23" i="19" s="1"/>
  <c r="D23" i="19"/>
  <c r="Q23" i="19" s="1"/>
  <c r="N22" i="19"/>
  <c r="V22" i="19" s="1"/>
  <c r="L22" i="19"/>
  <c r="U22" i="19" s="1"/>
  <c r="J22" i="19"/>
  <c r="T22" i="19" s="1"/>
  <c r="H22" i="19"/>
  <c r="S22" i="19" s="1"/>
  <c r="F22" i="19"/>
  <c r="R22" i="19" s="1"/>
  <c r="D22" i="19"/>
  <c r="Q22" i="19" s="1"/>
  <c r="N21" i="19"/>
  <c r="V21" i="19" s="1"/>
  <c r="L21" i="19"/>
  <c r="U21" i="19" s="1"/>
  <c r="J21" i="19"/>
  <c r="T21" i="19" s="1"/>
  <c r="H21" i="19"/>
  <c r="S21" i="19" s="1"/>
  <c r="F21" i="19"/>
  <c r="R21" i="19" s="1"/>
  <c r="D21" i="19"/>
  <c r="Q21" i="19" s="1"/>
  <c r="N11" i="19"/>
  <c r="V11" i="19" s="1"/>
  <c r="L11" i="19"/>
  <c r="U11" i="19" s="1"/>
  <c r="J11" i="19"/>
  <c r="T11" i="19" s="1"/>
  <c r="H11" i="19"/>
  <c r="S11" i="19" s="1"/>
  <c r="F11" i="19"/>
  <c r="R11" i="19" s="1"/>
  <c r="D11" i="19"/>
  <c r="Q11" i="19" s="1"/>
  <c r="N12" i="19"/>
  <c r="V12" i="19" s="1"/>
  <c r="L12" i="19"/>
  <c r="U12" i="19" s="1"/>
  <c r="J12" i="19"/>
  <c r="T12" i="19" s="1"/>
  <c r="H12" i="19"/>
  <c r="S12" i="19" s="1"/>
  <c r="F12" i="19"/>
  <c r="R12" i="19" s="1"/>
  <c r="D12" i="19"/>
  <c r="Q12" i="19" s="1"/>
  <c r="N19" i="19"/>
  <c r="V19" i="19" s="1"/>
  <c r="L19" i="19"/>
  <c r="U19" i="19" s="1"/>
  <c r="J19" i="19"/>
  <c r="T19" i="19" s="1"/>
  <c r="H19" i="19"/>
  <c r="S19" i="19" s="1"/>
  <c r="F19" i="19"/>
  <c r="R19" i="19" s="1"/>
  <c r="D19" i="19"/>
  <c r="Q19" i="19" s="1"/>
  <c r="N17" i="19"/>
  <c r="V17" i="19" s="1"/>
  <c r="L17" i="19"/>
  <c r="U17" i="19" s="1"/>
  <c r="J17" i="19"/>
  <c r="T17" i="19" s="1"/>
  <c r="H17" i="19"/>
  <c r="S17" i="19" s="1"/>
  <c r="F17" i="19"/>
  <c r="R17" i="19" s="1"/>
  <c r="D17" i="19"/>
  <c r="Q17" i="19" s="1"/>
  <c r="N16" i="19"/>
  <c r="V16" i="19" s="1"/>
  <c r="L16" i="19"/>
  <c r="U16" i="19" s="1"/>
  <c r="J16" i="19"/>
  <c r="T16" i="19" s="1"/>
  <c r="H16" i="19"/>
  <c r="S16" i="19" s="1"/>
  <c r="F16" i="19"/>
  <c r="R16" i="19" s="1"/>
  <c r="D16" i="19"/>
  <c r="Q16" i="19" s="1"/>
  <c r="N14" i="19"/>
  <c r="V14" i="19" s="1"/>
  <c r="L14" i="19"/>
  <c r="U14" i="19" s="1"/>
  <c r="J14" i="19"/>
  <c r="T14" i="19" s="1"/>
  <c r="H14" i="19"/>
  <c r="S14" i="19" s="1"/>
  <c r="F14" i="19"/>
  <c r="R14" i="19" s="1"/>
  <c r="D14" i="19"/>
  <c r="Q14" i="19" s="1"/>
  <c r="N7" i="19"/>
  <c r="V7" i="19" s="1"/>
  <c r="L7" i="19"/>
  <c r="U7" i="19" s="1"/>
  <c r="J7" i="19"/>
  <c r="T7" i="19" s="1"/>
  <c r="H7" i="19"/>
  <c r="S7" i="19" s="1"/>
  <c r="F7" i="19"/>
  <c r="R7" i="19" s="1"/>
  <c r="D7" i="19"/>
  <c r="Q7" i="19" s="1"/>
  <c r="N6" i="19"/>
  <c r="V6" i="19" s="1"/>
  <c r="L6" i="19"/>
  <c r="U6" i="19" s="1"/>
  <c r="J6" i="19"/>
  <c r="T6" i="19" s="1"/>
  <c r="H6" i="19"/>
  <c r="S6" i="19" s="1"/>
  <c r="F6" i="19"/>
  <c r="R6" i="19" s="1"/>
  <c r="D6" i="19"/>
  <c r="Q6" i="19" s="1"/>
  <c r="N10" i="19"/>
  <c r="V10" i="19" s="1"/>
  <c r="L10" i="19"/>
  <c r="U10" i="19" s="1"/>
  <c r="J10" i="19"/>
  <c r="T10" i="19" s="1"/>
  <c r="H10" i="19"/>
  <c r="S10" i="19" s="1"/>
  <c r="F10" i="19"/>
  <c r="R10" i="19" s="1"/>
  <c r="D10" i="19"/>
  <c r="Q10" i="19" s="1"/>
  <c r="N8" i="19"/>
  <c r="V8" i="19" s="1"/>
  <c r="L8" i="19"/>
  <c r="U8" i="19" s="1"/>
  <c r="J8" i="19"/>
  <c r="T8" i="19" s="1"/>
  <c r="H8" i="19"/>
  <c r="S8" i="19" s="1"/>
  <c r="F8" i="19"/>
  <c r="R8" i="19" s="1"/>
  <c r="D8" i="19"/>
  <c r="Q8" i="19" s="1"/>
  <c r="N17" i="18"/>
  <c r="V17" i="18" s="1"/>
  <c r="L17" i="18"/>
  <c r="U17" i="18" s="1"/>
  <c r="J17" i="18"/>
  <c r="T17" i="18" s="1"/>
  <c r="H17" i="18"/>
  <c r="S17" i="18" s="1"/>
  <c r="F17" i="18"/>
  <c r="R17" i="18" s="1"/>
  <c r="D17" i="18"/>
  <c r="Q17" i="18" s="1"/>
  <c r="N16" i="18"/>
  <c r="V16" i="18" s="1"/>
  <c r="L16" i="18"/>
  <c r="U16" i="18" s="1"/>
  <c r="J16" i="18"/>
  <c r="T16" i="18" s="1"/>
  <c r="H16" i="18"/>
  <c r="S16" i="18" s="1"/>
  <c r="F16" i="18"/>
  <c r="R16" i="18" s="1"/>
  <c r="D16" i="18"/>
  <c r="Q16" i="18" s="1"/>
  <c r="N15" i="18"/>
  <c r="V15" i="18" s="1"/>
  <c r="L15" i="18"/>
  <c r="U15" i="18" s="1"/>
  <c r="J15" i="18"/>
  <c r="T15" i="18" s="1"/>
  <c r="H15" i="18"/>
  <c r="S15" i="18" s="1"/>
  <c r="F15" i="18"/>
  <c r="R15" i="18" s="1"/>
  <c r="D15" i="18"/>
  <c r="Q15" i="18" s="1"/>
  <c r="N14" i="18"/>
  <c r="V14" i="18" s="1"/>
  <c r="L14" i="18"/>
  <c r="U14" i="18" s="1"/>
  <c r="J14" i="18"/>
  <c r="T14" i="18" s="1"/>
  <c r="H14" i="18"/>
  <c r="S14" i="18" s="1"/>
  <c r="F14" i="18"/>
  <c r="R14" i="18" s="1"/>
  <c r="D14" i="18"/>
  <c r="Q14" i="18" s="1"/>
  <c r="N13" i="18"/>
  <c r="V13" i="18" s="1"/>
  <c r="L13" i="18"/>
  <c r="U13" i="18" s="1"/>
  <c r="J13" i="18"/>
  <c r="T13" i="18" s="1"/>
  <c r="H13" i="18"/>
  <c r="S13" i="18" s="1"/>
  <c r="F13" i="18"/>
  <c r="R13" i="18" s="1"/>
  <c r="D13" i="18"/>
  <c r="Q13" i="18" s="1"/>
  <c r="N12" i="18"/>
  <c r="V12" i="18" s="1"/>
  <c r="L12" i="18"/>
  <c r="U12" i="18" s="1"/>
  <c r="J12" i="18"/>
  <c r="T12" i="18" s="1"/>
  <c r="H12" i="18"/>
  <c r="S12" i="18" s="1"/>
  <c r="F12" i="18"/>
  <c r="R12" i="18" s="1"/>
  <c r="D12" i="18"/>
  <c r="Q12" i="18" s="1"/>
  <c r="N11" i="18"/>
  <c r="V11" i="18" s="1"/>
  <c r="L11" i="18"/>
  <c r="U11" i="18" s="1"/>
  <c r="J11" i="18"/>
  <c r="T11" i="18" s="1"/>
  <c r="H11" i="18"/>
  <c r="S11" i="18" s="1"/>
  <c r="F11" i="18"/>
  <c r="R11" i="18" s="1"/>
  <c r="D11" i="18"/>
  <c r="Q11" i="18" s="1"/>
  <c r="N10" i="18"/>
  <c r="V10" i="18" s="1"/>
  <c r="L10" i="18"/>
  <c r="U10" i="18" s="1"/>
  <c r="J10" i="18"/>
  <c r="T10" i="18" s="1"/>
  <c r="H10" i="18"/>
  <c r="S10" i="18" s="1"/>
  <c r="F10" i="18"/>
  <c r="R10" i="18" s="1"/>
  <c r="D10" i="18"/>
  <c r="Q10" i="18" s="1"/>
  <c r="N9" i="18"/>
  <c r="V9" i="18" s="1"/>
  <c r="L9" i="18"/>
  <c r="U9" i="18" s="1"/>
  <c r="J9" i="18"/>
  <c r="T9" i="18" s="1"/>
  <c r="H9" i="18"/>
  <c r="S9" i="18" s="1"/>
  <c r="F9" i="18"/>
  <c r="R9" i="18" s="1"/>
  <c r="D9" i="18"/>
  <c r="Q9" i="18" s="1"/>
  <c r="N8" i="18"/>
  <c r="V8" i="18" s="1"/>
  <c r="L8" i="18"/>
  <c r="U8" i="18" s="1"/>
  <c r="J8" i="18"/>
  <c r="T8" i="18" s="1"/>
  <c r="H8" i="18"/>
  <c r="S8" i="18" s="1"/>
  <c r="F8" i="18"/>
  <c r="R8" i="18" s="1"/>
  <c r="D8" i="18"/>
  <c r="Q8" i="18" s="1"/>
  <c r="N6" i="18"/>
  <c r="V6" i="18" s="1"/>
  <c r="L6" i="18"/>
  <c r="U6" i="18" s="1"/>
  <c r="J6" i="18"/>
  <c r="T6" i="18" s="1"/>
  <c r="H6" i="18"/>
  <c r="S6" i="18" s="1"/>
  <c r="F6" i="18"/>
  <c r="R6" i="18" s="1"/>
  <c r="D6" i="18"/>
  <c r="Q6" i="18" s="1"/>
  <c r="N7" i="18"/>
  <c r="V7" i="18" s="1"/>
  <c r="L7" i="18"/>
  <c r="U7" i="18" s="1"/>
  <c r="J7" i="18"/>
  <c r="T7" i="18" s="1"/>
  <c r="H7" i="18"/>
  <c r="S7" i="18" s="1"/>
  <c r="F7" i="18"/>
  <c r="R7" i="18" s="1"/>
  <c r="D7" i="18"/>
  <c r="Q7" i="18" s="1"/>
  <c r="N28" i="17"/>
  <c r="V28" i="17" s="1"/>
  <c r="L28" i="17"/>
  <c r="U28" i="17" s="1"/>
  <c r="J28" i="17"/>
  <c r="T28" i="17" s="1"/>
  <c r="H28" i="17"/>
  <c r="S28" i="17" s="1"/>
  <c r="F28" i="17"/>
  <c r="R28" i="17" s="1"/>
  <c r="D28" i="17"/>
  <c r="Q28" i="17" s="1"/>
  <c r="N27" i="17"/>
  <c r="V27" i="17" s="1"/>
  <c r="L27" i="17"/>
  <c r="U27" i="17" s="1"/>
  <c r="J27" i="17"/>
  <c r="T27" i="17" s="1"/>
  <c r="H27" i="17"/>
  <c r="S27" i="17" s="1"/>
  <c r="F27" i="17"/>
  <c r="R27" i="17" s="1"/>
  <c r="D27" i="17"/>
  <c r="Q27" i="17" s="1"/>
  <c r="N26" i="17"/>
  <c r="V26" i="17" s="1"/>
  <c r="L26" i="17"/>
  <c r="U26" i="17" s="1"/>
  <c r="J26" i="17"/>
  <c r="T26" i="17" s="1"/>
  <c r="H26" i="17"/>
  <c r="S26" i="17" s="1"/>
  <c r="F26" i="17"/>
  <c r="R26" i="17" s="1"/>
  <c r="D26" i="17"/>
  <c r="Q26" i="17" s="1"/>
  <c r="N25" i="17"/>
  <c r="V25" i="17" s="1"/>
  <c r="L25" i="17"/>
  <c r="U25" i="17" s="1"/>
  <c r="J25" i="17"/>
  <c r="T25" i="17" s="1"/>
  <c r="H25" i="17"/>
  <c r="S25" i="17" s="1"/>
  <c r="F25" i="17"/>
  <c r="R25" i="17" s="1"/>
  <c r="D25" i="17"/>
  <c r="Q25" i="17" s="1"/>
  <c r="N24" i="17"/>
  <c r="V24" i="17" s="1"/>
  <c r="L24" i="17"/>
  <c r="U24" i="17" s="1"/>
  <c r="J24" i="17"/>
  <c r="T24" i="17" s="1"/>
  <c r="H24" i="17"/>
  <c r="S24" i="17" s="1"/>
  <c r="F24" i="17"/>
  <c r="R24" i="17" s="1"/>
  <c r="D24" i="17"/>
  <c r="Q24" i="17" s="1"/>
  <c r="N22" i="17"/>
  <c r="V22" i="17" s="1"/>
  <c r="L22" i="17"/>
  <c r="U22" i="17" s="1"/>
  <c r="J22" i="17"/>
  <c r="T22" i="17" s="1"/>
  <c r="H22" i="17"/>
  <c r="S22" i="17" s="1"/>
  <c r="F22" i="17"/>
  <c r="R22" i="17" s="1"/>
  <c r="D22" i="17"/>
  <c r="Q22" i="17" s="1"/>
  <c r="N21" i="17"/>
  <c r="V21" i="17" s="1"/>
  <c r="L21" i="17"/>
  <c r="U21" i="17" s="1"/>
  <c r="J21" i="17"/>
  <c r="T21" i="17" s="1"/>
  <c r="H21" i="17"/>
  <c r="S21" i="17" s="1"/>
  <c r="F21" i="17"/>
  <c r="R21" i="17" s="1"/>
  <c r="D21" i="17"/>
  <c r="Q21" i="17" s="1"/>
  <c r="N19" i="17"/>
  <c r="V19" i="17" s="1"/>
  <c r="L19" i="17"/>
  <c r="U19" i="17" s="1"/>
  <c r="J19" i="17"/>
  <c r="T19" i="17" s="1"/>
  <c r="H19" i="17"/>
  <c r="S19" i="17" s="1"/>
  <c r="F19" i="17"/>
  <c r="R19" i="17" s="1"/>
  <c r="D19" i="17"/>
  <c r="Q19" i="17" s="1"/>
  <c r="N17" i="17"/>
  <c r="V17" i="17" s="1"/>
  <c r="L17" i="17"/>
  <c r="U17" i="17" s="1"/>
  <c r="J17" i="17"/>
  <c r="T17" i="17" s="1"/>
  <c r="H17" i="17"/>
  <c r="S17" i="17" s="1"/>
  <c r="F17" i="17"/>
  <c r="R17" i="17" s="1"/>
  <c r="D17" i="17"/>
  <c r="Q17" i="17" s="1"/>
  <c r="N23" i="17"/>
  <c r="V23" i="17" s="1"/>
  <c r="L23" i="17"/>
  <c r="U23" i="17" s="1"/>
  <c r="J23" i="17"/>
  <c r="T23" i="17" s="1"/>
  <c r="H23" i="17"/>
  <c r="S23" i="17" s="1"/>
  <c r="F23" i="17"/>
  <c r="R23" i="17" s="1"/>
  <c r="D23" i="17"/>
  <c r="Q23" i="17" s="1"/>
  <c r="N16" i="17"/>
  <c r="V16" i="17" s="1"/>
  <c r="L16" i="17"/>
  <c r="U16" i="17" s="1"/>
  <c r="J16" i="17"/>
  <c r="T16" i="17" s="1"/>
  <c r="H16" i="17"/>
  <c r="S16" i="17" s="1"/>
  <c r="F16" i="17"/>
  <c r="R16" i="17" s="1"/>
  <c r="D16" i="17"/>
  <c r="Q16" i="17" s="1"/>
  <c r="N20" i="17"/>
  <c r="V20" i="17" s="1"/>
  <c r="L20" i="17"/>
  <c r="U20" i="17" s="1"/>
  <c r="J20" i="17"/>
  <c r="T20" i="17" s="1"/>
  <c r="H20" i="17"/>
  <c r="S20" i="17" s="1"/>
  <c r="F20" i="17"/>
  <c r="R20" i="17" s="1"/>
  <c r="D20" i="17"/>
  <c r="Q20" i="17" s="1"/>
  <c r="N13" i="17"/>
  <c r="V13" i="17" s="1"/>
  <c r="L13" i="17"/>
  <c r="U13" i="17" s="1"/>
  <c r="J13" i="17"/>
  <c r="T13" i="17" s="1"/>
  <c r="H13" i="17"/>
  <c r="S13" i="17" s="1"/>
  <c r="F13" i="17"/>
  <c r="R13" i="17" s="1"/>
  <c r="D13" i="17"/>
  <c r="Q13" i="17" s="1"/>
  <c r="N15" i="17"/>
  <c r="V15" i="17" s="1"/>
  <c r="L15" i="17"/>
  <c r="U15" i="17" s="1"/>
  <c r="J15" i="17"/>
  <c r="T15" i="17" s="1"/>
  <c r="H15" i="17"/>
  <c r="S15" i="17" s="1"/>
  <c r="F15" i="17"/>
  <c r="R15" i="17" s="1"/>
  <c r="D15" i="17"/>
  <c r="Q15" i="17" s="1"/>
  <c r="N14" i="17"/>
  <c r="V14" i="17" s="1"/>
  <c r="L14" i="17"/>
  <c r="U14" i="17" s="1"/>
  <c r="J14" i="17"/>
  <c r="T14" i="17" s="1"/>
  <c r="H14" i="17"/>
  <c r="S14" i="17" s="1"/>
  <c r="F14" i="17"/>
  <c r="R14" i="17" s="1"/>
  <c r="D14" i="17"/>
  <c r="Q14" i="17" s="1"/>
  <c r="N18" i="17"/>
  <c r="V18" i="17" s="1"/>
  <c r="L18" i="17"/>
  <c r="U18" i="17" s="1"/>
  <c r="J18" i="17"/>
  <c r="T18" i="17" s="1"/>
  <c r="H18" i="17"/>
  <c r="S18" i="17" s="1"/>
  <c r="F18" i="17"/>
  <c r="R18" i="17" s="1"/>
  <c r="D18" i="17"/>
  <c r="Q18" i="17" s="1"/>
  <c r="N12" i="17"/>
  <c r="V12" i="17" s="1"/>
  <c r="L12" i="17"/>
  <c r="U12" i="17" s="1"/>
  <c r="J12" i="17"/>
  <c r="T12" i="17" s="1"/>
  <c r="H12" i="17"/>
  <c r="S12" i="17" s="1"/>
  <c r="F12" i="17"/>
  <c r="R12" i="17" s="1"/>
  <c r="D12" i="17"/>
  <c r="Q12" i="17" s="1"/>
  <c r="N7" i="17"/>
  <c r="V7" i="17" s="1"/>
  <c r="L7" i="17"/>
  <c r="U7" i="17" s="1"/>
  <c r="J7" i="17"/>
  <c r="T7" i="17" s="1"/>
  <c r="H7" i="17"/>
  <c r="S7" i="17" s="1"/>
  <c r="F7" i="17"/>
  <c r="R7" i="17" s="1"/>
  <c r="D7" i="17"/>
  <c r="Q7" i="17" s="1"/>
  <c r="N8" i="17"/>
  <c r="V8" i="17" s="1"/>
  <c r="L8" i="17"/>
  <c r="U8" i="17" s="1"/>
  <c r="J8" i="17"/>
  <c r="T8" i="17" s="1"/>
  <c r="H8" i="17"/>
  <c r="S8" i="17" s="1"/>
  <c r="F8" i="17"/>
  <c r="R8" i="17" s="1"/>
  <c r="D8" i="17"/>
  <c r="Q8" i="17" s="1"/>
  <c r="N11" i="17"/>
  <c r="V11" i="17" s="1"/>
  <c r="L11" i="17"/>
  <c r="U11" i="17" s="1"/>
  <c r="J11" i="17"/>
  <c r="T11" i="17" s="1"/>
  <c r="H11" i="17"/>
  <c r="S11" i="17" s="1"/>
  <c r="F11" i="17"/>
  <c r="R11" i="17" s="1"/>
  <c r="D11" i="17"/>
  <c r="Q11" i="17" s="1"/>
  <c r="N9" i="17"/>
  <c r="V9" i="17" s="1"/>
  <c r="L9" i="17"/>
  <c r="U9" i="17" s="1"/>
  <c r="J9" i="17"/>
  <c r="T9" i="17" s="1"/>
  <c r="H9" i="17"/>
  <c r="S9" i="17" s="1"/>
  <c r="F9" i="17"/>
  <c r="R9" i="17" s="1"/>
  <c r="D9" i="17"/>
  <c r="Q9" i="17" s="1"/>
  <c r="N10" i="17"/>
  <c r="V10" i="17" s="1"/>
  <c r="L10" i="17"/>
  <c r="U10" i="17" s="1"/>
  <c r="J10" i="17"/>
  <c r="T10" i="17" s="1"/>
  <c r="H10" i="17"/>
  <c r="S10" i="17" s="1"/>
  <c r="F10" i="17"/>
  <c r="R10" i="17" s="1"/>
  <c r="D10" i="17"/>
  <c r="Q10" i="17" s="1"/>
  <c r="N6" i="17"/>
  <c r="V6" i="17" s="1"/>
  <c r="L6" i="17"/>
  <c r="U6" i="17" s="1"/>
  <c r="J6" i="17"/>
  <c r="T6" i="17" s="1"/>
  <c r="H6" i="17"/>
  <c r="S6" i="17" s="1"/>
  <c r="F6" i="17"/>
  <c r="R6" i="17" s="1"/>
  <c r="D6" i="17"/>
  <c r="Q6" i="17" s="1"/>
  <c r="N22" i="16"/>
  <c r="V22" i="16" s="1"/>
  <c r="L22" i="16"/>
  <c r="U22" i="16" s="1"/>
  <c r="J22" i="16"/>
  <c r="T22" i="16" s="1"/>
  <c r="H22" i="16"/>
  <c r="S22" i="16" s="1"/>
  <c r="F22" i="16"/>
  <c r="R22" i="16" s="1"/>
  <c r="D22" i="16"/>
  <c r="Q22" i="16" s="1"/>
  <c r="N21" i="16"/>
  <c r="V21" i="16" s="1"/>
  <c r="L21" i="16"/>
  <c r="U21" i="16" s="1"/>
  <c r="J21" i="16"/>
  <c r="T21" i="16" s="1"/>
  <c r="H21" i="16"/>
  <c r="S21" i="16" s="1"/>
  <c r="F21" i="16"/>
  <c r="R21" i="16" s="1"/>
  <c r="D21" i="16"/>
  <c r="Q21" i="16" s="1"/>
  <c r="N20" i="16"/>
  <c r="V20" i="16" s="1"/>
  <c r="L20" i="16"/>
  <c r="U20" i="16" s="1"/>
  <c r="J20" i="16"/>
  <c r="T20" i="16" s="1"/>
  <c r="H20" i="16"/>
  <c r="S20" i="16" s="1"/>
  <c r="F20" i="16"/>
  <c r="R20" i="16" s="1"/>
  <c r="D20" i="16"/>
  <c r="Q20" i="16" s="1"/>
  <c r="N19" i="16"/>
  <c r="V19" i="16" s="1"/>
  <c r="L19" i="16"/>
  <c r="U19" i="16" s="1"/>
  <c r="J19" i="16"/>
  <c r="T19" i="16" s="1"/>
  <c r="H19" i="16"/>
  <c r="S19" i="16" s="1"/>
  <c r="F19" i="16"/>
  <c r="R19" i="16" s="1"/>
  <c r="D19" i="16"/>
  <c r="Q19" i="16" s="1"/>
  <c r="N18" i="16"/>
  <c r="V18" i="16" s="1"/>
  <c r="L18" i="16"/>
  <c r="U18" i="16" s="1"/>
  <c r="J18" i="16"/>
  <c r="T18" i="16" s="1"/>
  <c r="H18" i="16"/>
  <c r="S18" i="16" s="1"/>
  <c r="F18" i="16"/>
  <c r="R18" i="16" s="1"/>
  <c r="D18" i="16"/>
  <c r="Q18" i="16" s="1"/>
  <c r="N17" i="16"/>
  <c r="V17" i="16" s="1"/>
  <c r="L17" i="16"/>
  <c r="U17" i="16" s="1"/>
  <c r="J17" i="16"/>
  <c r="T17" i="16" s="1"/>
  <c r="H17" i="16"/>
  <c r="S17" i="16" s="1"/>
  <c r="F17" i="16"/>
  <c r="R17" i="16" s="1"/>
  <c r="D17" i="16"/>
  <c r="Q17" i="16" s="1"/>
  <c r="N13" i="16"/>
  <c r="V13" i="16" s="1"/>
  <c r="L13" i="16"/>
  <c r="U13" i="16" s="1"/>
  <c r="J13" i="16"/>
  <c r="T13" i="16" s="1"/>
  <c r="H13" i="16"/>
  <c r="S13" i="16" s="1"/>
  <c r="F13" i="16"/>
  <c r="R13" i="16" s="1"/>
  <c r="D13" i="16"/>
  <c r="Q13" i="16" s="1"/>
  <c r="N12" i="16"/>
  <c r="V12" i="16" s="1"/>
  <c r="L12" i="16"/>
  <c r="U12" i="16" s="1"/>
  <c r="J12" i="16"/>
  <c r="T12" i="16" s="1"/>
  <c r="H12" i="16"/>
  <c r="S12" i="16" s="1"/>
  <c r="F12" i="16"/>
  <c r="R12" i="16" s="1"/>
  <c r="D12" i="16"/>
  <c r="Q12" i="16" s="1"/>
  <c r="T16" i="16"/>
  <c r="N16" i="16"/>
  <c r="V16" i="16" s="1"/>
  <c r="L16" i="16"/>
  <c r="U16" i="16" s="1"/>
  <c r="J16" i="16"/>
  <c r="H16" i="16"/>
  <c r="S16" i="16" s="1"/>
  <c r="F16" i="16"/>
  <c r="R16" i="16" s="1"/>
  <c r="D16" i="16"/>
  <c r="Q16" i="16" s="1"/>
  <c r="N15" i="16"/>
  <c r="V15" i="16" s="1"/>
  <c r="L15" i="16"/>
  <c r="U15" i="16" s="1"/>
  <c r="J15" i="16"/>
  <c r="T15" i="16" s="1"/>
  <c r="H15" i="16"/>
  <c r="S15" i="16" s="1"/>
  <c r="F15" i="16"/>
  <c r="R15" i="16" s="1"/>
  <c r="D15" i="16"/>
  <c r="Q15" i="16" s="1"/>
  <c r="N14" i="16"/>
  <c r="V14" i="16" s="1"/>
  <c r="L14" i="16"/>
  <c r="U14" i="16" s="1"/>
  <c r="J14" i="16"/>
  <c r="T14" i="16" s="1"/>
  <c r="H14" i="16"/>
  <c r="S14" i="16" s="1"/>
  <c r="F14" i="16"/>
  <c r="R14" i="16" s="1"/>
  <c r="D14" i="16"/>
  <c r="Q14" i="16" s="1"/>
  <c r="N7" i="16"/>
  <c r="V7" i="16" s="1"/>
  <c r="L7" i="16"/>
  <c r="U7" i="16" s="1"/>
  <c r="J7" i="16"/>
  <c r="T7" i="16" s="1"/>
  <c r="H7" i="16"/>
  <c r="S7" i="16" s="1"/>
  <c r="F7" i="16"/>
  <c r="R7" i="16" s="1"/>
  <c r="D7" i="16"/>
  <c r="Q7" i="16" s="1"/>
  <c r="N11" i="16"/>
  <c r="V11" i="16" s="1"/>
  <c r="L11" i="16"/>
  <c r="U11" i="16" s="1"/>
  <c r="J11" i="16"/>
  <c r="T11" i="16" s="1"/>
  <c r="H11" i="16"/>
  <c r="S11" i="16" s="1"/>
  <c r="F11" i="16"/>
  <c r="R11" i="16" s="1"/>
  <c r="D11" i="16"/>
  <c r="Q11" i="16" s="1"/>
  <c r="N10" i="16"/>
  <c r="V10" i="16" s="1"/>
  <c r="L10" i="16"/>
  <c r="U10" i="16" s="1"/>
  <c r="J10" i="16"/>
  <c r="T10" i="16" s="1"/>
  <c r="H10" i="16"/>
  <c r="S10" i="16" s="1"/>
  <c r="F10" i="16"/>
  <c r="R10" i="16" s="1"/>
  <c r="D10" i="16"/>
  <c r="Q10" i="16" s="1"/>
  <c r="N8" i="16"/>
  <c r="V8" i="16" s="1"/>
  <c r="L8" i="16"/>
  <c r="U8" i="16" s="1"/>
  <c r="J8" i="16"/>
  <c r="T8" i="16" s="1"/>
  <c r="H8" i="16"/>
  <c r="S8" i="16" s="1"/>
  <c r="F8" i="16"/>
  <c r="R8" i="16" s="1"/>
  <c r="D8" i="16"/>
  <c r="Q8" i="16" s="1"/>
  <c r="N9" i="16"/>
  <c r="V9" i="16" s="1"/>
  <c r="L9" i="16"/>
  <c r="U9" i="16" s="1"/>
  <c r="J9" i="16"/>
  <c r="T9" i="16" s="1"/>
  <c r="H9" i="16"/>
  <c r="S9" i="16" s="1"/>
  <c r="F9" i="16"/>
  <c r="R9" i="16" s="1"/>
  <c r="D9" i="16"/>
  <c r="Q9" i="16" s="1"/>
  <c r="N6" i="16"/>
  <c r="V6" i="16" s="1"/>
  <c r="L6" i="16"/>
  <c r="U6" i="16" s="1"/>
  <c r="J6" i="16"/>
  <c r="T6" i="16" s="1"/>
  <c r="H6" i="16"/>
  <c r="S6" i="16" s="1"/>
  <c r="F6" i="16"/>
  <c r="R6" i="16" s="1"/>
  <c r="D6" i="16"/>
  <c r="Q6" i="16" s="1"/>
  <c r="O6" i="16" s="1" a="1"/>
  <c r="O6" i="16" s="1"/>
  <c r="N17" i="15"/>
  <c r="V17" i="15" s="1"/>
  <c r="L17" i="15"/>
  <c r="U17" i="15" s="1"/>
  <c r="J17" i="15"/>
  <c r="T17" i="15" s="1"/>
  <c r="H17" i="15"/>
  <c r="S17" i="15" s="1"/>
  <c r="F17" i="15"/>
  <c r="R17" i="15" s="1"/>
  <c r="D17" i="15"/>
  <c r="Q17" i="15" s="1"/>
  <c r="N16" i="15"/>
  <c r="V16" i="15" s="1"/>
  <c r="L16" i="15"/>
  <c r="U16" i="15" s="1"/>
  <c r="J16" i="15"/>
  <c r="T16" i="15" s="1"/>
  <c r="H16" i="15"/>
  <c r="S16" i="15" s="1"/>
  <c r="F16" i="15"/>
  <c r="R16" i="15" s="1"/>
  <c r="D16" i="15"/>
  <c r="Q16" i="15" s="1"/>
  <c r="N15" i="15"/>
  <c r="V15" i="15" s="1"/>
  <c r="L15" i="15"/>
  <c r="U15" i="15" s="1"/>
  <c r="J15" i="15"/>
  <c r="T15" i="15" s="1"/>
  <c r="H15" i="15"/>
  <c r="S15" i="15" s="1"/>
  <c r="F15" i="15"/>
  <c r="R15" i="15" s="1"/>
  <c r="D15" i="15"/>
  <c r="Q15" i="15" s="1"/>
  <c r="N14" i="15"/>
  <c r="V14" i="15" s="1"/>
  <c r="L14" i="15"/>
  <c r="U14" i="15" s="1"/>
  <c r="J14" i="15"/>
  <c r="T14" i="15" s="1"/>
  <c r="H14" i="15"/>
  <c r="S14" i="15" s="1"/>
  <c r="F14" i="15"/>
  <c r="R14" i="15" s="1"/>
  <c r="D14" i="15"/>
  <c r="Q14" i="15" s="1"/>
  <c r="N13" i="15"/>
  <c r="V13" i="15" s="1"/>
  <c r="L13" i="15"/>
  <c r="U13" i="15" s="1"/>
  <c r="J13" i="15"/>
  <c r="T13" i="15" s="1"/>
  <c r="H13" i="15"/>
  <c r="S13" i="15" s="1"/>
  <c r="F13" i="15"/>
  <c r="R13" i="15" s="1"/>
  <c r="D13" i="15"/>
  <c r="Q13" i="15" s="1"/>
  <c r="N12" i="15"/>
  <c r="V12" i="15" s="1"/>
  <c r="L12" i="15"/>
  <c r="U12" i="15" s="1"/>
  <c r="J12" i="15"/>
  <c r="T12" i="15" s="1"/>
  <c r="H12" i="15"/>
  <c r="S12" i="15" s="1"/>
  <c r="F12" i="15"/>
  <c r="R12" i="15" s="1"/>
  <c r="D12" i="15"/>
  <c r="Q12" i="15" s="1"/>
  <c r="N11" i="15"/>
  <c r="V11" i="15" s="1"/>
  <c r="L11" i="15"/>
  <c r="U11" i="15" s="1"/>
  <c r="J11" i="15"/>
  <c r="T11" i="15" s="1"/>
  <c r="H11" i="15"/>
  <c r="S11" i="15" s="1"/>
  <c r="F11" i="15"/>
  <c r="R11" i="15" s="1"/>
  <c r="D11" i="15"/>
  <c r="Q11" i="15" s="1"/>
  <c r="N9" i="15"/>
  <c r="V9" i="15" s="1"/>
  <c r="L9" i="15"/>
  <c r="U9" i="15" s="1"/>
  <c r="J9" i="15"/>
  <c r="T9" i="15" s="1"/>
  <c r="H9" i="15"/>
  <c r="S9" i="15" s="1"/>
  <c r="F9" i="15"/>
  <c r="R9" i="15" s="1"/>
  <c r="D9" i="15"/>
  <c r="Q9" i="15" s="1"/>
  <c r="N8" i="15"/>
  <c r="V8" i="15" s="1"/>
  <c r="L8" i="15"/>
  <c r="U8" i="15" s="1"/>
  <c r="J8" i="15"/>
  <c r="T8" i="15" s="1"/>
  <c r="H8" i="15"/>
  <c r="S8" i="15" s="1"/>
  <c r="F8" i="15"/>
  <c r="R8" i="15" s="1"/>
  <c r="D8" i="15"/>
  <c r="Q8" i="15" s="1"/>
  <c r="N7" i="15"/>
  <c r="V7" i="15" s="1"/>
  <c r="L7" i="15"/>
  <c r="U7" i="15" s="1"/>
  <c r="J7" i="15"/>
  <c r="T7" i="15" s="1"/>
  <c r="H7" i="15"/>
  <c r="S7" i="15" s="1"/>
  <c r="F7" i="15"/>
  <c r="R7" i="15" s="1"/>
  <c r="D7" i="15"/>
  <c r="Q7" i="15" s="1"/>
  <c r="N10" i="15"/>
  <c r="V10" i="15" s="1"/>
  <c r="L10" i="15"/>
  <c r="U10" i="15" s="1"/>
  <c r="J10" i="15"/>
  <c r="T10" i="15" s="1"/>
  <c r="H10" i="15"/>
  <c r="S10" i="15" s="1"/>
  <c r="F10" i="15"/>
  <c r="R10" i="15" s="1"/>
  <c r="D10" i="15"/>
  <c r="Q10" i="15" s="1"/>
  <c r="N6" i="15"/>
  <c r="V6" i="15" s="1"/>
  <c r="L6" i="15"/>
  <c r="U6" i="15" s="1"/>
  <c r="J6" i="15"/>
  <c r="T6" i="15" s="1"/>
  <c r="H6" i="15"/>
  <c r="S6" i="15" s="1"/>
  <c r="F6" i="15"/>
  <c r="R6" i="15" s="1"/>
  <c r="D6" i="15"/>
  <c r="Q6" i="15" s="1"/>
  <c r="N18" i="14"/>
  <c r="V18" i="14" s="1"/>
  <c r="L18" i="14"/>
  <c r="U18" i="14" s="1"/>
  <c r="J18" i="14"/>
  <c r="T18" i="14" s="1"/>
  <c r="H18" i="14"/>
  <c r="S18" i="14" s="1"/>
  <c r="F18" i="14"/>
  <c r="R18" i="14" s="1"/>
  <c r="D18" i="14"/>
  <c r="Q18" i="14" s="1"/>
  <c r="N17" i="14"/>
  <c r="V17" i="14" s="1"/>
  <c r="L17" i="14"/>
  <c r="U17" i="14" s="1"/>
  <c r="J17" i="14"/>
  <c r="T17" i="14" s="1"/>
  <c r="H17" i="14"/>
  <c r="S17" i="14" s="1"/>
  <c r="F17" i="14"/>
  <c r="R17" i="14" s="1"/>
  <c r="D17" i="14"/>
  <c r="Q17" i="14" s="1"/>
  <c r="N16" i="14"/>
  <c r="V16" i="14" s="1"/>
  <c r="L16" i="14"/>
  <c r="U16" i="14" s="1"/>
  <c r="J16" i="14"/>
  <c r="T16" i="14" s="1"/>
  <c r="H16" i="14"/>
  <c r="S16" i="14" s="1"/>
  <c r="F16" i="14"/>
  <c r="R16" i="14" s="1"/>
  <c r="D16" i="14"/>
  <c r="Q16" i="14" s="1"/>
  <c r="N15" i="14"/>
  <c r="V15" i="14" s="1"/>
  <c r="L15" i="14"/>
  <c r="U15" i="14" s="1"/>
  <c r="J15" i="14"/>
  <c r="T15" i="14" s="1"/>
  <c r="H15" i="14"/>
  <c r="S15" i="14" s="1"/>
  <c r="F15" i="14"/>
  <c r="R15" i="14" s="1"/>
  <c r="D15" i="14"/>
  <c r="Q15" i="14" s="1"/>
  <c r="N14" i="14"/>
  <c r="V14" i="14" s="1"/>
  <c r="L14" i="14"/>
  <c r="U14" i="14" s="1"/>
  <c r="J14" i="14"/>
  <c r="T14" i="14" s="1"/>
  <c r="H14" i="14"/>
  <c r="S14" i="14" s="1"/>
  <c r="F14" i="14"/>
  <c r="R14" i="14" s="1"/>
  <c r="D14" i="14"/>
  <c r="Q14" i="14" s="1"/>
  <c r="N12" i="14"/>
  <c r="V12" i="14" s="1"/>
  <c r="L12" i="14"/>
  <c r="U12" i="14" s="1"/>
  <c r="J12" i="14"/>
  <c r="T12" i="14" s="1"/>
  <c r="H12" i="14"/>
  <c r="S12" i="14" s="1"/>
  <c r="F12" i="14"/>
  <c r="R12" i="14" s="1"/>
  <c r="D12" i="14"/>
  <c r="Q12" i="14" s="1"/>
  <c r="N13" i="14"/>
  <c r="V13" i="14" s="1"/>
  <c r="L13" i="14"/>
  <c r="U13" i="14" s="1"/>
  <c r="J13" i="14"/>
  <c r="T13" i="14" s="1"/>
  <c r="H13" i="14"/>
  <c r="S13" i="14" s="1"/>
  <c r="F13" i="14"/>
  <c r="R13" i="14" s="1"/>
  <c r="D13" i="14"/>
  <c r="Q13" i="14" s="1"/>
  <c r="N8" i="14"/>
  <c r="V8" i="14" s="1"/>
  <c r="L8" i="14"/>
  <c r="U8" i="14" s="1"/>
  <c r="J8" i="14"/>
  <c r="T8" i="14" s="1"/>
  <c r="H8" i="14"/>
  <c r="S8" i="14" s="1"/>
  <c r="F8" i="14"/>
  <c r="R8" i="14" s="1"/>
  <c r="D8" i="14"/>
  <c r="Q8" i="14" s="1"/>
  <c r="N6" i="14"/>
  <c r="V6" i="14" s="1"/>
  <c r="L6" i="14"/>
  <c r="U6" i="14" s="1"/>
  <c r="J6" i="14"/>
  <c r="T6" i="14" s="1"/>
  <c r="H6" i="14"/>
  <c r="S6" i="14" s="1"/>
  <c r="F6" i="14"/>
  <c r="R6" i="14" s="1"/>
  <c r="D6" i="14"/>
  <c r="Q6" i="14" s="1"/>
  <c r="N10" i="14"/>
  <c r="V10" i="14" s="1"/>
  <c r="L10" i="14"/>
  <c r="U10" i="14" s="1"/>
  <c r="J10" i="14"/>
  <c r="T10" i="14" s="1"/>
  <c r="H10" i="14"/>
  <c r="S10" i="14" s="1"/>
  <c r="F10" i="14"/>
  <c r="R10" i="14" s="1"/>
  <c r="D10" i="14"/>
  <c r="Q10" i="14" s="1"/>
  <c r="N11" i="14"/>
  <c r="V11" i="14" s="1"/>
  <c r="L11" i="14"/>
  <c r="U11" i="14" s="1"/>
  <c r="J11" i="14"/>
  <c r="T11" i="14" s="1"/>
  <c r="H11" i="14"/>
  <c r="S11" i="14" s="1"/>
  <c r="F11" i="14"/>
  <c r="R11" i="14" s="1"/>
  <c r="D11" i="14"/>
  <c r="Q11" i="14" s="1"/>
  <c r="N7" i="14"/>
  <c r="V7" i="14" s="1"/>
  <c r="L7" i="14"/>
  <c r="U7" i="14" s="1"/>
  <c r="J7" i="14"/>
  <c r="T7" i="14" s="1"/>
  <c r="H7" i="14"/>
  <c r="S7" i="14" s="1"/>
  <c r="F7" i="14"/>
  <c r="R7" i="14" s="1"/>
  <c r="D7" i="14"/>
  <c r="Q7" i="14" s="1"/>
  <c r="O7" i="14" s="1" a="1"/>
  <c r="O7" i="14" s="1"/>
  <c r="N9" i="14"/>
  <c r="V9" i="14" s="1"/>
  <c r="L9" i="14"/>
  <c r="U9" i="14" s="1"/>
  <c r="J9" i="14"/>
  <c r="T9" i="14" s="1"/>
  <c r="H9" i="14"/>
  <c r="S9" i="14" s="1"/>
  <c r="F9" i="14"/>
  <c r="R9" i="14" s="1"/>
  <c r="D9" i="14"/>
  <c r="Q9" i="14" s="1"/>
  <c r="N18" i="13"/>
  <c r="V18" i="13" s="1"/>
  <c r="L18" i="13"/>
  <c r="U18" i="13" s="1"/>
  <c r="J18" i="13"/>
  <c r="T18" i="13" s="1"/>
  <c r="H18" i="13"/>
  <c r="S18" i="13" s="1"/>
  <c r="F18" i="13"/>
  <c r="R18" i="13" s="1"/>
  <c r="D18" i="13"/>
  <c r="Q18" i="13" s="1"/>
  <c r="N17" i="13"/>
  <c r="V17" i="13" s="1"/>
  <c r="L17" i="13"/>
  <c r="U17" i="13" s="1"/>
  <c r="J17" i="13"/>
  <c r="T17" i="13" s="1"/>
  <c r="H17" i="13"/>
  <c r="S17" i="13" s="1"/>
  <c r="F17" i="13"/>
  <c r="R17" i="13" s="1"/>
  <c r="D17" i="13"/>
  <c r="Q17" i="13" s="1"/>
  <c r="N16" i="13"/>
  <c r="V16" i="13" s="1"/>
  <c r="L16" i="13"/>
  <c r="U16" i="13" s="1"/>
  <c r="J16" i="13"/>
  <c r="T16" i="13" s="1"/>
  <c r="H16" i="13"/>
  <c r="S16" i="13" s="1"/>
  <c r="F16" i="13"/>
  <c r="R16" i="13" s="1"/>
  <c r="D16" i="13"/>
  <c r="Q16" i="13" s="1"/>
  <c r="N15" i="13"/>
  <c r="V15" i="13" s="1"/>
  <c r="L15" i="13"/>
  <c r="U15" i="13" s="1"/>
  <c r="J15" i="13"/>
  <c r="T15" i="13" s="1"/>
  <c r="H15" i="13"/>
  <c r="S15" i="13" s="1"/>
  <c r="F15" i="13"/>
  <c r="R15" i="13" s="1"/>
  <c r="D15" i="13"/>
  <c r="Q15" i="13" s="1"/>
  <c r="N14" i="13"/>
  <c r="V14" i="13" s="1"/>
  <c r="L14" i="13"/>
  <c r="U14" i="13" s="1"/>
  <c r="J14" i="13"/>
  <c r="T14" i="13" s="1"/>
  <c r="H14" i="13"/>
  <c r="S14" i="13" s="1"/>
  <c r="F14" i="13"/>
  <c r="R14" i="13" s="1"/>
  <c r="D14" i="13"/>
  <c r="Q14" i="13" s="1"/>
  <c r="N11" i="13"/>
  <c r="V11" i="13" s="1"/>
  <c r="L11" i="13"/>
  <c r="U11" i="13" s="1"/>
  <c r="J11" i="13"/>
  <c r="T11" i="13" s="1"/>
  <c r="H11" i="13"/>
  <c r="S11" i="13" s="1"/>
  <c r="F11" i="13"/>
  <c r="R11" i="13" s="1"/>
  <c r="D11" i="13"/>
  <c r="Q11" i="13" s="1"/>
  <c r="N9" i="13"/>
  <c r="V9" i="13" s="1"/>
  <c r="L9" i="13"/>
  <c r="U9" i="13" s="1"/>
  <c r="J9" i="13"/>
  <c r="T9" i="13" s="1"/>
  <c r="H9" i="13"/>
  <c r="S9" i="13" s="1"/>
  <c r="F9" i="13"/>
  <c r="R9" i="13" s="1"/>
  <c r="D9" i="13"/>
  <c r="Q9" i="13" s="1"/>
  <c r="N8" i="13"/>
  <c r="V8" i="13" s="1"/>
  <c r="L8" i="13"/>
  <c r="U8" i="13" s="1"/>
  <c r="J8" i="13"/>
  <c r="T8" i="13" s="1"/>
  <c r="H8" i="13"/>
  <c r="S8" i="13" s="1"/>
  <c r="F8" i="13"/>
  <c r="R8" i="13" s="1"/>
  <c r="D8" i="13"/>
  <c r="Q8" i="13" s="1"/>
  <c r="N13" i="13"/>
  <c r="V13" i="13" s="1"/>
  <c r="L13" i="13"/>
  <c r="U13" i="13" s="1"/>
  <c r="J13" i="13"/>
  <c r="T13" i="13" s="1"/>
  <c r="H13" i="13"/>
  <c r="S13" i="13" s="1"/>
  <c r="F13" i="13"/>
  <c r="R13" i="13" s="1"/>
  <c r="D13" i="13"/>
  <c r="Q13" i="13" s="1"/>
  <c r="N12" i="13"/>
  <c r="V12" i="13" s="1"/>
  <c r="L12" i="13"/>
  <c r="U12" i="13" s="1"/>
  <c r="J12" i="13"/>
  <c r="T12" i="13" s="1"/>
  <c r="H12" i="13"/>
  <c r="S12" i="13" s="1"/>
  <c r="F12" i="13"/>
  <c r="R12" i="13" s="1"/>
  <c r="D12" i="13"/>
  <c r="Q12" i="13" s="1"/>
  <c r="N6" i="13"/>
  <c r="V6" i="13" s="1"/>
  <c r="L6" i="13"/>
  <c r="U6" i="13" s="1"/>
  <c r="J6" i="13"/>
  <c r="T6" i="13" s="1"/>
  <c r="H6" i="13"/>
  <c r="S6" i="13" s="1"/>
  <c r="F6" i="13"/>
  <c r="R6" i="13" s="1"/>
  <c r="D6" i="13"/>
  <c r="Q6" i="13" s="1"/>
  <c r="N10" i="13"/>
  <c r="V10" i="13" s="1"/>
  <c r="L10" i="13"/>
  <c r="U10" i="13" s="1"/>
  <c r="J10" i="13"/>
  <c r="T10" i="13" s="1"/>
  <c r="H10" i="13"/>
  <c r="S10" i="13" s="1"/>
  <c r="F10" i="13"/>
  <c r="R10" i="13" s="1"/>
  <c r="D10" i="13"/>
  <c r="Q10" i="13" s="1"/>
  <c r="N7" i="13"/>
  <c r="V7" i="13" s="1"/>
  <c r="L7" i="13"/>
  <c r="U7" i="13" s="1"/>
  <c r="J7" i="13"/>
  <c r="T7" i="13" s="1"/>
  <c r="H7" i="13"/>
  <c r="S7" i="13" s="1"/>
  <c r="F7" i="13"/>
  <c r="R7" i="13" s="1"/>
  <c r="D7" i="13"/>
  <c r="Q7" i="13" s="1"/>
  <c r="N14" i="12"/>
  <c r="V14" i="12" s="1"/>
  <c r="L14" i="12"/>
  <c r="U14" i="12" s="1"/>
  <c r="J14" i="12"/>
  <c r="T14" i="12" s="1"/>
  <c r="H14" i="12"/>
  <c r="S14" i="12" s="1"/>
  <c r="F14" i="12"/>
  <c r="R14" i="12" s="1"/>
  <c r="D14" i="12"/>
  <c r="Q14" i="12" s="1"/>
  <c r="N13" i="12"/>
  <c r="V13" i="12" s="1"/>
  <c r="L13" i="12"/>
  <c r="U13" i="12" s="1"/>
  <c r="J13" i="12"/>
  <c r="T13" i="12" s="1"/>
  <c r="H13" i="12"/>
  <c r="S13" i="12" s="1"/>
  <c r="F13" i="12"/>
  <c r="R13" i="12" s="1"/>
  <c r="D13" i="12"/>
  <c r="Q13" i="12" s="1"/>
  <c r="N12" i="12"/>
  <c r="V12" i="12" s="1"/>
  <c r="L12" i="12"/>
  <c r="U12" i="12" s="1"/>
  <c r="J12" i="12"/>
  <c r="T12" i="12" s="1"/>
  <c r="H12" i="12"/>
  <c r="S12" i="12" s="1"/>
  <c r="F12" i="12"/>
  <c r="R12" i="12" s="1"/>
  <c r="D12" i="12"/>
  <c r="Q12" i="12" s="1"/>
  <c r="N11" i="12"/>
  <c r="V11" i="12" s="1"/>
  <c r="L11" i="12"/>
  <c r="U11" i="12" s="1"/>
  <c r="J11" i="12"/>
  <c r="T11" i="12" s="1"/>
  <c r="H11" i="12"/>
  <c r="S11" i="12" s="1"/>
  <c r="F11" i="12"/>
  <c r="R11" i="12" s="1"/>
  <c r="D11" i="12"/>
  <c r="Q11" i="12" s="1"/>
  <c r="N10" i="12"/>
  <c r="V10" i="12" s="1"/>
  <c r="L10" i="12"/>
  <c r="U10" i="12" s="1"/>
  <c r="J10" i="12"/>
  <c r="T10" i="12" s="1"/>
  <c r="H10" i="12"/>
  <c r="S10" i="12" s="1"/>
  <c r="F10" i="12"/>
  <c r="R10" i="12" s="1"/>
  <c r="D10" i="12"/>
  <c r="Q10" i="12" s="1"/>
  <c r="N9" i="12"/>
  <c r="V9" i="12" s="1"/>
  <c r="L9" i="12"/>
  <c r="U9" i="12" s="1"/>
  <c r="J9" i="12"/>
  <c r="T9" i="12" s="1"/>
  <c r="H9" i="12"/>
  <c r="S9" i="12" s="1"/>
  <c r="F9" i="12"/>
  <c r="R9" i="12" s="1"/>
  <c r="D9" i="12"/>
  <c r="Q9" i="12" s="1"/>
  <c r="N8" i="12"/>
  <c r="V8" i="12" s="1"/>
  <c r="L8" i="12"/>
  <c r="U8" i="12" s="1"/>
  <c r="J8" i="12"/>
  <c r="T8" i="12" s="1"/>
  <c r="H8" i="12"/>
  <c r="S8" i="12" s="1"/>
  <c r="F8" i="12"/>
  <c r="R8" i="12" s="1"/>
  <c r="D8" i="12"/>
  <c r="Q8" i="12" s="1"/>
  <c r="N7" i="12"/>
  <c r="V7" i="12" s="1"/>
  <c r="L7" i="12"/>
  <c r="U7" i="12" s="1"/>
  <c r="J7" i="12"/>
  <c r="T7" i="12" s="1"/>
  <c r="H7" i="12"/>
  <c r="S7" i="12" s="1"/>
  <c r="F7" i="12"/>
  <c r="R7" i="12" s="1"/>
  <c r="D7" i="12"/>
  <c r="Q7" i="12" s="1"/>
  <c r="N6" i="12"/>
  <c r="V6" i="12" s="1"/>
  <c r="L6" i="12"/>
  <c r="U6" i="12" s="1"/>
  <c r="J6" i="12"/>
  <c r="T6" i="12" s="1"/>
  <c r="H6" i="12"/>
  <c r="S6" i="12" s="1"/>
  <c r="F6" i="12"/>
  <c r="R6" i="12" s="1"/>
  <c r="D6" i="12"/>
  <c r="Q6" i="12" s="1"/>
  <c r="N17" i="11"/>
  <c r="V17" i="11" s="1"/>
  <c r="L17" i="11"/>
  <c r="U17" i="11" s="1"/>
  <c r="J17" i="11"/>
  <c r="T17" i="11" s="1"/>
  <c r="H17" i="11"/>
  <c r="S17" i="11" s="1"/>
  <c r="F17" i="11"/>
  <c r="R17" i="11" s="1"/>
  <c r="D17" i="11"/>
  <c r="Q17" i="11" s="1"/>
  <c r="N16" i="11"/>
  <c r="V16" i="11" s="1"/>
  <c r="L16" i="11"/>
  <c r="U16" i="11" s="1"/>
  <c r="J16" i="11"/>
  <c r="T16" i="11" s="1"/>
  <c r="H16" i="11"/>
  <c r="S16" i="11" s="1"/>
  <c r="F16" i="11"/>
  <c r="R16" i="11" s="1"/>
  <c r="D16" i="11"/>
  <c r="Q16" i="11" s="1"/>
  <c r="N15" i="11"/>
  <c r="V15" i="11" s="1"/>
  <c r="L15" i="11"/>
  <c r="U15" i="11" s="1"/>
  <c r="J15" i="11"/>
  <c r="T15" i="11" s="1"/>
  <c r="H15" i="11"/>
  <c r="S15" i="11" s="1"/>
  <c r="F15" i="11"/>
  <c r="R15" i="11" s="1"/>
  <c r="D15" i="11"/>
  <c r="Q15" i="11" s="1"/>
  <c r="N14" i="11"/>
  <c r="V14" i="11" s="1"/>
  <c r="L14" i="11"/>
  <c r="U14" i="11" s="1"/>
  <c r="J14" i="11"/>
  <c r="T14" i="11" s="1"/>
  <c r="H14" i="11"/>
  <c r="S14" i="11" s="1"/>
  <c r="F14" i="11"/>
  <c r="R14" i="11" s="1"/>
  <c r="D14" i="11"/>
  <c r="Q14" i="11" s="1"/>
  <c r="N13" i="11"/>
  <c r="V13" i="11" s="1"/>
  <c r="L13" i="11"/>
  <c r="U13" i="11" s="1"/>
  <c r="J13" i="11"/>
  <c r="T13" i="11" s="1"/>
  <c r="H13" i="11"/>
  <c r="S13" i="11" s="1"/>
  <c r="F13" i="11"/>
  <c r="R13" i="11" s="1"/>
  <c r="D13" i="11"/>
  <c r="Q13" i="11" s="1"/>
  <c r="N12" i="11"/>
  <c r="V12" i="11" s="1"/>
  <c r="L12" i="11"/>
  <c r="U12" i="11" s="1"/>
  <c r="J12" i="11"/>
  <c r="T12" i="11" s="1"/>
  <c r="H12" i="11"/>
  <c r="S12" i="11" s="1"/>
  <c r="F12" i="11"/>
  <c r="R12" i="11" s="1"/>
  <c r="D12" i="11"/>
  <c r="Q12" i="11" s="1"/>
  <c r="N9" i="11"/>
  <c r="V9" i="11" s="1"/>
  <c r="L9" i="11"/>
  <c r="U9" i="11" s="1"/>
  <c r="J9" i="11"/>
  <c r="T9" i="11" s="1"/>
  <c r="H9" i="11"/>
  <c r="S9" i="11" s="1"/>
  <c r="F9" i="11"/>
  <c r="R9" i="11" s="1"/>
  <c r="D9" i="11"/>
  <c r="Q9" i="11" s="1"/>
  <c r="N11" i="11"/>
  <c r="V11" i="11" s="1"/>
  <c r="L11" i="11"/>
  <c r="U11" i="11" s="1"/>
  <c r="J11" i="11"/>
  <c r="T11" i="11" s="1"/>
  <c r="H11" i="11"/>
  <c r="S11" i="11" s="1"/>
  <c r="F11" i="11"/>
  <c r="R11" i="11" s="1"/>
  <c r="D11" i="11"/>
  <c r="Q11" i="11" s="1"/>
  <c r="N10" i="11"/>
  <c r="V10" i="11" s="1"/>
  <c r="L10" i="11"/>
  <c r="U10" i="11" s="1"/>
  <c r="J10" i="11"/>
  <c r="T10" i="11" s="1"/>
  <c r="H10" i="11"/>
  <c r="S10" i="11" s="1"/>
  <c r="F10" i="11"/>
  <c r="R10" i="11" s="1"/>
  <c r="D10" i="11"/>
  <c r="Q10" i="11" s="1"/>
  <c r="N8" i="11"/>
  <c r="V8" i="11" s="1"/>
  <c r="L8" i="11"/>
  <c r="U8" i="11" s="1"/>
  <c r="J8" i="11"/>
  <c r="T8" i="11" s="1"/>
  <c r="H8" i="11"/>
  <c r="S8" i="11" s="1"/>
  <c r="F8" i="11"/>
  <c r="R8" i="11" s="1"/>
  <c r="D8" i="11"/>
  <c r="Q8" i="11" s="1"/>
  <c r="N7" i="11"/>
  <c r="V7" i="11" s="1"/>
  <c r="L7" i="11"/>
  <c r="U7" i="11" s="1"/>
  <c r="J7" i="11"/>
  <c r="T7" i="11" s="1"/>
  <c r="H7" i="11"/>
  <c r="S7" i="11" s="1"/>
  <c r="F7" i="11"/>
  <c r="R7" i="11" s="1"/>
  <c r="D7" i="11"/>
  <c r="Q7" i="11" s="1"/>
  <c r="N6" i="11"/>
  <c r="V6" i="11" s="1"/>
  <c r="L6" i="11"/>
  <c r="U6" i="11" s="1"/>
  <c r="J6" i="11"/>
  <c r="T6" i="11" s="1"/>
  <c r="H6" i="11"/>
  <c r="S6" i="11" s="1"/>
  <c r="F6" i="11"/>
  <c r="R6" i="11" s="1"/>
  <c r="Q6" i="11"/>
  <c r="N19" i="10"/>
  <c r="V19" i="10" s="1"/>
  <c r="L19" i="10"/>
  <c r="U19" i="10" s="1"/>
  <c r="J19" i="10"/>
  <c r="T19" i="10" s="1"/>
  <c r="H19" i="10"/>
  <c r="S19" i="10" s="1"/>
  <c r="F19" i="10"/>
  <c r="R19" i="10" s="1"/>
  <c r="D19" i="10"/>
  <c r="Q19" i="10" s="1"/>
  <c r="N18" i="10"/>
  <c r="V18" i="10" s="1"/>
  <c r="L18" i="10"/>
  <c r="U18" i="10" s="1"/>
  <c r="J18" i="10"/>
  <c r="T18" i="10" s="1"/>
  <c r="H18" i="10"/>
  <c r="S18" i="10" s="1"/>
  <c r="F18" i="10"/>
  <c r="R18" i="10" s="1"/>
  <c r="D18" i="10"/>
  <c r="Q18" i="10" s="1"/>
  <c r="N17" i="10"/>
  <c r="V17" i="10" s="1"/>
  <c r="L17" i="10"/>
  <c r="U17" i="10" s="1"/>
  <c r="J17" i="10"/>
  <c r="T17" i="10" s="1"/>
  <c r="H17" i="10"/>
  <c r="S17" i="10" s="1"/>
  <c r="F17" i="10"/>
  <c r="R17" i="10" s="1"/>
  <c r="D17" i="10"/>
  <c r="Q17" i="10" s="1"/>
  <c r="N16" i="10"/>
  <c r="V16" i="10" s="1"/>
  <c r="L16" i="10"/>
  <c r="U16" i="10" s="1"/>
  <c r="J16" i="10"/>
  <c r="T16" i="10" s="1"/>
  <c r="H16" i="10"/>
  <c r="S16" i="10" s="1"/>
  <c r="F16" i="10"/>
  <c r="R16" i="10" s="1"/>
  <c r="D16" i="10"/>
  <c r="Q16" i="10" s="1"/>
  <c r="N15" i="10"/>
  <c r="V15" i="10" s="1"/>
  <c r="L15" i="10"/>
  <c r="U15" i="10" s="1"/>
  <c r="J15" i="10"/>
  <c r="T15" i="10" s="1"/>
  <c r="H15" i="10"/>
  <c r="S15" i="10" s="1"/>
  <c r="F15" i="10"/>
  <c r="R15" i="10" s="1"/>
  <c r="D15" i="10"/>
  <c r="Q15" i="10" s="1"/>
  <c r="N14" i="10"/>
  <c r="V14" i="10" s="1"/>
  <c r="L14" i="10"/>
  <c r="U14" i="10" s="1"/>
  <c r="J14" i="10"/>
  <c r="T14" i="10" s="1"/>
  <c r="H14" i="10"/>
  <c r="S14" i="10" s="1"/>
  <c r="F14" i="10"/>
  <c r="R14" i="10" s="1"/>
  <c r="D14" i="10"/>
  <c r="Q14" i="10" s="1"/>
  <c r="N13" i="10"/>
  <c r="V13" i="10" s="1"/>
  <c r="L13" i="10"/>
  <c r="U13" i="10" s="1"/>
  <c r="J13" i="10"/>
  <c r="T13" i="10" s="1"/>
  <c r="H13" i="10"/>
  <c r="S13" i="10" s="1"/>
  <c r="F13" i="10"/>
  <c r="R13" i="10" s="1"/>
  <c r="D13" i="10"/>
  <c r="Q13" i="10" s="1"/>
  <c r="N11" i="10"/>
  <c r="V11" i="10" s="1"/>
  <c r="L11" i="10"/>
  <c r="U11" i="10" s="1"/>
  <c r="J11" i="10"/>
  <c r="T11" i="10" s="1"/>
  <c r="H11" i="10"/>
  <c r="S11" i="10" s="1"/>
  <c r="F11" i="10"/>
  <c r="R11" i="10" s="1"/>
  <c r="D11" i="10"/>
  <c r="Q11" i="10" s="1"/>
  <c r="N12" i="10"/>
  <c r="V12" i="10" s="1"/>
  <c r="L12" i="10"/>
  <c r="U12" i="10" s="1"/>
  <c r="J12" i="10"/>
  <c r="T12" i="10" s="1"/>
  <c r="H12" i="10"/>
  <c r="S12" i="10" s="1"/>
  <c r="F12" i="10"/>
  <c r="R12" i="10" s="1"/>
  <c r="D12" i="10"/>
  <c r="Q12" i="10" s="1"/>
  <c r="N10" i="10"/>
  <c r="V10" i="10" s="1"/>
  <c r="L10" i="10"/>
  <c r="U10" i="10" s="1"/>
  <c r="J10" i="10"/>
  <c r="T10" i="10" s="1"/>
  <c r="H10" i="10"/>
  <c r="S10" i="10" s="1"/>
  <c r="F10" i="10"/>
  <c r="R10" i="10" s="1"/>
  <c r="D10" i="10"/>
  <c r="Q10" i="10" s="1"/>
  <c r="N9" i="10"/>
  <c r="V9" i="10" s="1"/>
  <c r="L9" i="10"/>
  <c r="U9" i="10" s="1"/>
  <c r="J9" i="10"/>
  <c r="T9" i="10" s="1"/>
  <c r="H9" i="10"/>
  <c r="S9" i="10" s="1"/>
  <c r="F9" i="10"/>
  <c r="R9" i="10" s="1"/>
  <c r="D9" i="10"/>
  <c r="Q9" i="10" s="1"/>
  <c r="N7" i="10"/>
  <c r="V7" i="10" s="1"/>
  <c r="L7" i="10"/>
  <c r="U7" i="10" s="1"/>
  <c r="J7" i="10"/>
  <c r="T7" i="10" s="1"/>
  <c r="H7" i="10"/>
  <c r="S7" i="10" s="1"/>
  <c r="F7" i="10"/>
  <c r="R7" i="10" s="1"/>
  <c r="D7" i="10"/>
  <c r="Q7" i="10" s="1"/>
  <c r="N8" i="10"/>
  <c r="V8" i="10" s="1"/>
  <c r="L8" i="10"/>
  <c r="U8" i="10" s="1"/>
  <c r="J8" i="10"/>
  <c r="T8" i="10" s="1"/>
  <c r="H8" i="10"/>
  <c r="S8" i="10" s="1"/>
  <c r="F8" i="10"/>
  <c r="R8" i="10" s="1"/>
  <c r="D8" i="10"/>
  <c r="Q8" i="10" s="1"/>
  <c r="N6" i="10"/>
  <c r="V6" i="10" s="1"/>
  <c r="L6" i="10"/>
  <c r="U6" i="10" s="1"/>
  <c r="J6" i="10"/>
  <c r="T6" i="10" s="1"/>
  <c r="H6" i="10"/>
  <c r="S6" i="10" s="1"/>
  <c r="F6" i="10"/>
  <c r="R6" i="10" s="1"/>
  <c r="D6" i="10"/>
  <c r="Q6" i="10" s="1"/>
  <c r="N27" i="9"/>
  <c r="V27" i="9" s="1"/>
  <c r="L27" i="9"/>
  <c r="U27" i="9" s="1"/>
  <c r="J27" i="9"/>
  <c r="T27" i="9" s="1"/>
  <c r="H27" i="9"/>
  <c r="S27" i="9" s="1"/>
  <c r="F27" i="9"/>
  <c r="R27" i="9" s="1"/>
  <c r="D27" i="9"/>
  <c r="Q27" i="9" s="1"/>
  <c r="N26" i="9"/>
  <c r="V26" i="9" s="1"/>
  <c r="L26" i="9"/>
  <c r="U26" i="9" s="1"/>
  <c r="J26" i="9"/>
  <c r="T26" i="9" s="1"/>
  <c r="H26" i="9"/>
  <c r="S26" i="9" s="1"/>
  <c r="F26" i="9"/>
  <c r="R26" i="9" s="1"/>
  <c r="D26" i="9"/>
  <c r="Q26" i="9" s="1"/>
  <c r="N25" i="9"/>
  <c r="V25" i="9" s="1"/>
  <c r="L25" i="9"/>
  <c r="U25" i="9" s="1"/>
  <c r="J25" i="9"/>
  <c r="T25" i="9" s="1"/>
  <c r="H25" i="9"/>
  <c r="S25" i="9" s="1"/>
  <c r="F25" i="9"/>
  <c r="R25" i="9" s="1"/>
  <c r="D25" i="9"/>
  <c r="Q25" i="9" s="1"/>
  <c r="N24" i="9"/>
  <c r="V24" i="9" s="1"/>
  <c r="L24" i="9"/>
  <c r="U24" i="9" s="1"/>
  <c r="J24" i="9"/>
  <c r="T24" i="9" s="1"/>
  <c r="H24" i="9"/>
  <c r="S24" i="9" s="1"/>
  <c r="F24" i="9"/>
  <c r="R24" i="9" s="1"/>
  <c r="D24" i="9"/>
  <c r="Q24" i="9" s="1"/>
  <c r="N21" i="9"/>
  <c r="V21" i="9" s="1"/>
  <c r="L21" i="9"/>
  <c r="U21" i="9" s="1"/>
  <c r="J21" i="9"/>
  <c r="T21" i="9" s="1"/>
  <c r="H21" i="9"/>
  <c r="S21" i="9" s="1"/>
  <c r="F21" i="9"/>
  <c r="R21" i="9" s="1"/>
  <c r="D21" i="9"/>
  <c r="Q21" i="9" s="1"/>
  <c r="N23" i="9"/>
  <c r="V23" i="9" s="1"/>
  <c r="L23" i="9"/>
  <c r="U23" i="9" s="1"/>
  <c r="J23" i="9"/>
  <c r="T23" i="9" s="1"/>
  <c r="H23" i="9"/>
  <c r="S23" i="9" s="1"/>
  <c r="F23" i="9"/>
  <c r="R23" i="9" s="1"/>
  <c r="D23" i="9"/>
  <c r="Q23" i="9" s="1"/>
  <c r="U18" i="9"/>
  <c r="N18" i="9"/>
  <c r="V18" i="9" s="1"/>
  <c r="L18" i="9"/>
  <c r="J18" i="9"/>
  <c r="T18" i="9" s="1"/>
  <c r="H18" i="9"/>
  <c r="S18" i="9" s="1"/>
  <c r="F18" i="9"/>
  <c r="R18" i="9" s="1"/>
  <c r="D18" i="9"/>
  <c r="Q18" i="9" s="1"/>
  <c r="T19" i="9"/>
  <c r="N19" i="9"/>
  <c r="V19" i="9" s="1"/>
  <c r="L19" i="9"/>
  <c r="U19" i="9" s="1"/>
  <c r="J19" i="9"/>
  <c r="H19" i="9"/>
  <c r="S19" i="9" s="1"/>
  <c r="F19" i="9"/>
  <c r="R19" i="9" s="1"/>
  <c r="D19" i="9"/>
  <c r="Q19" i="9" s="1"/>
  <c r="N22" i="9"/>
  <c r="V22" i="9" s="1"/>
  <c r="L22" i="9"/>
  <c r="U22" i="9" s="1"/>
  <c r="J22" i="9"/>
  <c r="T22" i="9" s="1"/>
  <c r="H22" i="9"/>
  <c r="S22" i="9" s="1"/>
  <c r="F22" i="9"/>
  <c r="R22" i="9" s="1"/>
  <c r="D22" i="9"/>
  <c r="Q22" i="9" s="1"/>
  <c r="N20" i="9"/>
  <c r="V20" i="9" s="1"/>
  <c r="L20" i="9"/>
  <c r="U20" i="9" s="1"/>
  <c r="J20" i="9"/>
  <c r="T20" i="9" s="1"/>
  <c r="H20" i="9"/>
  <c r="S20" i="9" s="1"/>
  <c r="F20" i="9"/>
  <c r="R20" i="9" s="1"/>
  <c r="D20" i="9"/>
  <c r="Q20" i="9" s="1"/>
  <c r="N16" i="9"/>
  <c r="V16" i="9" s="1"/>
  <c r="L16" i="9"/>
  <c r="U16" i="9" s="1"/>
  <c r="J16" i="9"/>
  <c r="T16" i="9" s="1"/>
  <c r="H16" i="9"/>
  <c r="S16" i="9" s="1"/>
  <c r="F16" i="9"/>
  <c r="R16" i="9" s="1"/>
  <c r="D16" i="9"/>
  <c r="Q16" i="9" s="1"/>
  <c r="N17" i="9"/>
  <c r="V17" i="9" s="1"/>
  <c r="L17" i="9"/>
  <c r="U17" i="9" s="1"/>
  <c r="J17" i="9"/>
  <c r="T17" i="9" s="1"/>
  <c r="H17" i="9"/>
  <c r="S17" i="9" s="1"/>
  <c r="F17" i="9"/>
  <c r="R17" i="9" s="1"/>
  <c r="D17" i="9"/>
  <c r="Q17" i="9" s="1"/>
  <c r="N15" i="9"/>
  <c r="V15" i="9" s="1"/>
  <c r="L15" i="9"/>
  <c r="U15" i="9" s="1"/>
  <c r="J15" i="9"/>
  <c r="T15" i="9" s="1"/>
  <c r="H15" i="9"/>
  <c r="S15" i="9" s="1"/>
  <c r="F15" i="9"/>
  <c r="R15" i="9" s="1"/>
  <c r="D15" i="9"/>
  <c r="Q15" i="9" s="1"/>
  <c r="N14" i="9"/>
  <c r="V14" i="9" s="1"/>
  <c r="L14" i="9"/>
  <c r="U14" i="9" s="1"/>
  <c r="J14" i="9"/>
  <c r="T14" i="9" s="1"/>
  <c r="H14" i="9"/>
  <c r="S14" i="9" s="1"/>
  <c r="F14" i="9"/>
  <c r="R14" i="9" s="1"/>
  <c r="D14" i="9"/>
  <c r="Q14" i="9" s="1"/>
  <c r="N12" i="9"/>
  <c r="V12" i="9" s="1"/>
  <c r="L12" i="9"/>
  <c r="U12" i="9" s="1"/>
  <c r="J12" i="9"/>
  <c r="T12" i="9" s="1"/>
  <c r="H12" i="9"/>
  <c r="S12" i="9" s="1"/>
  <c r="F12" i="9"/>
  <c r="R12" i="9" s="1"/>
  <c r="D12" i="9"/>
  <c r="Q12" i="9" s="1"/>
  <c r="N13" i="9"/>
  <c r="V13" i="9" s="1"/>
  <c r="L13" i="9"/>
  <c r="U13" i="9" s="1"/>
  <c r="J13" i="9"/>
  <c r="T13" i="9" s="1"/>
  <c r="H13" i="9"/>
  <c r="S13" i="9" s="1"/>
  <c r="F13" i="9"/>
  <c r="R13" i="9" s="1"/>
  <c r="D13" i="9"/>
  <c r="Q13" i="9" s="1"/>
  <c r="N9" i="9"/>
  <c r="V9" i="9" s="1"/>
  <c r="L9" i="9"/>
  <c r="U9" i="9" s="1"/>
  <c r="J9" i="9"/>
  <c r="T9" i="9" s="1"/>
  <c r="H9" i="9"/>
  <c r="S9" i="9" s="1"/>
  <c r="F9" i="9"/>
  <c r="R9" i="9" s="1"/>
  <c r="D9" i="9"/>
  <c r="Q9" i="9" s="1"/>
  <c r="N11" i="9"/>
  <c r="V11" i="9" s="1"/>
  <c r="L11" i="9"/>
  <c r="U11" i="9" s="1"/>
  <c r="J11" i="9"/>
  <c r="T11" i="9" s="1"/>
  <c r="H11" i="9"/>
  <c r="S11" i="9" s="1"/>
  <c r="F11" i="9"/>
  <c r="R11" i="9" s="1"/>
  <c r="D11" i="9"/>
  <c r="Q11" i="9" s="1"/>
  <c r="N10" i="9"/>
  <c r="V10" i="9" s="1"/>
  <c r="L10" i="9"/>
  <c r="U10" i="9" s="1"/>
  <c r="J10" i="9"/>
  <c r="T10" i="9" s="1"/>
  <c r="H10" i="9"/>
  <c r="S10" i="9" s="1"/>
  <c r="F10" i="9"/>
  <c r="R10" i="9" s="1"/>
  <c r="D10" i="9"/>
  <c r="Q10" i="9" s="1"/>
  <c r="S7" i="9"/>
  <c r="N7" i="9"/>
  <c r="V7" i="9" s="1"/>
  <c r="L7" i="9"/>
  <c r="U7" i="9" s="1"/>
  <c r="J7" i="9"/>
  <c r="T7" i="9" s="1"/>
  <c r="H7" i="9"/>
  <c r="F7" i="9"/>
  <c r="R7" i="9" s="1"/>
  <c r="D7" i="9"/>
  <c r="Q7" i="9" s="1"/>
  <c r="N8" i="9"/>
  <c r="V8" i="9" s="1"/>
  <c r="L8" i="9"/>
  <c r="U8" i="9" s="1"/>
  <c r="J8" i="9"/>
  <c r="T8" i="9" s="1"/>
  <c r="H8" i="9"/>
  <c r="S8" i="9" s="1"/>
  <c r="F8" i="9"/>
  <c r="R8" i="9" s="1"/>
  <c r="D8" i="9"/>
  <c r="Q8" i="9" s="1"/>
  <c r="N6" i="9"/>
  <c r="V6" i="9" s="1"/>
  <c r="L6" i="9"/>
  <c r="U6" i="9" s="1"/>
  <c r="J6" i="9"/>
  <c r="T6" i="9" s="1"/>
  <c r="H6" i="9"/>
  <c r="S6" i="9" s="1"/>
  <c r="F6" i="9"/>
  <c r="R6" i="9" s="1"/>
  <c r="D6" i="9"/>
  <c r="Q6" i="9" s="1"/>
  <c r="N28" i="8"/>
  <c r="V28" i="8" s="1"/>
  <c r="L28" i="8"/>
  <c r="U28" i="8" s="1"/>
  <c r="J28" i="8"/>
  <c r="T28" i="8" s="1"/>
  <c r="H28" i="8"/>
  <c r="S28" i="8" s="1"/>
  <c r="F28" i="8"/>
  <c r="R28" i="8" s="1"/>
  <c r="D28" i="8"/>
  <c r="Q28" i="8" s="1"/>
  <c r="N27" i="8"/>
  <c r="V27" i="8" s="1"/>
  <c r="L27" i="8"/>
  <c r="U27" i="8" s="1"/>
  <c r="J27" i="8"/>
  <c r="T27" i="8" s="1"/>
  <c r="H27" i="8"/>
  <c r="S27" i="8" s="1"/>
  <c r="F27" i="8"/>
  <c r="R27" i="8" s="1"/>
  <c r="D27" i="8"/>
  <c r="Q27" i="8" s="1"/>
  <c r="N26" i="8"/>
  <c r="V26" i="8" s="1"/>
  <c r="L26" i="8"/>
  <c r="U26" i="8" s="1"/>
  <c r="J26" i="8"/>
  <c r="T26" i="8" s="1"/>
  <c r="H26" i="8"/>
  <c r="S26" i="8" s="1"/>
  <c r="F26" i="8"/>
  <c r="R26" i="8" s="1"/>
  <c r="D26" i="8"/>
  <c r="Q26" i="8" s="1"/>
  <c r="N25" i="8"/>
  <c r="V25" i="8" s="1"/>
  <c r="L25" i="8"/>
  <c r="U25" i="8" s="1"/>
  <c r="J25" i="8"/>
  <c r="T25" i="8" s="1"/>
  <c r="H25" i="8"/>
  <c r="S25" i="8" s="1"/>
  <c r="F25" i="8"/>
  <c r="R25" i="8" s="1"/>
  <c r="D25" i="8"/>
  <c r="Q25" i="8" s="1"/>
  <c r="N24" i="8"/>
  <c r="V24" i="8" s="1"/>
  <c r="L24" i="8"/>
  <c r="U24" i="8" s="1"/>
  <c r="J24" i="8"/>
  <c r="T24" i="8" s="1"/>
  <c r="H24" i="8"/>
  <c r="S24" i="8" s="1"/>
  <c r="F24" i="8"/>
  <c r="R24" i="8" s="1"/>
  <c r="D24" i="8"/>
  <c r="Q24" i="8" s="1"/>
  <c r="N19" i="8"/>
  <c r="V19" i="8" s="1"/>
  <c r="L19" i="8"/>
  <c r="U19" i="8" s="1"/>
  <c r="J19" i="8"/>
  <c r="T19" i="8" s="1"/>
  <c r="H19" i="8"/>
  <c r="S19" i="8" s="1"/>
  <c r="F19" i="8"/>
  <c r="R19" i="8" s="1"/>
  <c r="D19" i="8"/>
  <c r="Q19" i="8" s="1"/>
  <c r="N18" i="8"/>
  <c r="V18" i="8" s="1"/>
  <c r="L18" i="8"/>
  <c r="U18" i="8" s="1"/>
  <c r="J18" i="8"/>
  <c r="T18" i="8" s="1"/>
  <c r="H18" i="8"/>
  <c r="S18" i="8" s="1"/>
  <c r="F18" i="8"/>
  <c r="R18" i="8" s="1"/>
  <c r="D18" i="8"/>
  <c r="Q18" i="8" s="1"/>
  <c r="N15" i="8"/>
  <c r="V15" i="8" s="1"/>
  <c r="L15" i="8"/>
  <c r="U15" i="8" s="1"/>
  <c r="J15" i="8"/>
  <c r="T15" i="8" s="1"/>
  <c r="H15" i="8"/>
  <c r="S15" i="8" s="1"/>
  <c r="F15" i="8"/>
  <c r="R15" i="8" s="1"/>
  <c r="D15" i="8"/>
  <c r="Q15" i="8" s="1"/>
  <c r="N10" i="8"/>
  <c r="V10" i="8" s="1"/>
  <c r="L10" i="8"/>
  <c r="U10" i="8" s="1"/>
  <c r="J10" i="8"/>
  <c r="T10" i="8" s="1"/>
  <c r="H10" i="8"/>
  <c r="S10" i="8" s="1"/>
  <c r="F10" i="8"/>
  <c r="R10" i="8" s="1"/>
  <c r="D10" i="8"/>
  <c r="Q10" i="8" s="1"/>
  <c r="N23" i="8"/>
  <c r="V23" i="8" s="1"/>
  <c r="L23" i="8"/>
  <c r="U23" i="8" s="1"/>
  <c r="J23" i="8"/>
  <c r="T23" i="8" s="1"/>
  <c r="H23" i="8"/>
  <c r="S23" i="8" s="1"/>
  <c r="F23" i="8"/>
  <c r="R23" i="8" s="1"/>
  <c r="D23" i="8"/>
  <c r="Q23" i="8" s="1"/>
  <c r="N22" i="8"/>
  <c r="V22" i="8" s="1"/>
  <c r="L22" i="8"/>
  <c r="U22" i="8" s="1"/>
  <c r="J22" i="8"/>
  <c r="T22" i="8" s="1"/>
  <c r="H22" i="8"/>
  <c r="S22" i="8" s="1"/>
  <c r="F22" i="8"/>
  <c r="R22" i="8" s="1"/>
  <c r="D22" i="8"/>
  <c r="Q22" i="8" s="1"/>
  <c r="N21" i="8"/>
  <c r="V21" i="8" s="1"/>
  <c r="L21" i="8"/>
  <c r="U21" i="8" s="1"/>
  <c r="J21" i="8"/>
  <c r="T21" i="8" s="1"/>
  <c r="H21" i="8"/>
  <c r="S21" i="8" s="1"/>
  <c r="F21" i="8"/>
  <c r="R21" i="8" s="1"/>
  <c r="D21" i="8"/>
  <c r="Q21" i="8" s="1"/>
  <c r="N20" i="8"/>
  <c r="V20" i="8" s="1"/>
  <c r="L20" i="8"/>
  <c r="U20" i="8" s="1"/>
  <c r="J20" i="8"/>
  <c r="T20" i="8" s="1"/>
  <c r="H20" i="8"/>
  <c r="S20" i="8" s="1"/>
  <c r="F20" i="8"/>
  <c r="R20" i="8" s="1"/>
  <c r="D20" i="8"/>
  <c r="Q20" i="8" s="1"/>
  <c r="N9" i="8"/>
  <c r="V9" i="8" s="1"/>
  <c r="L9" i="8"/>
  <c r="U9" i="8" s="1"/>
  <c r="J9" i="8"/>
  <c r="T9" i="8" s="1"/>
  <c r="H9" i="8"/>
  <c r="S9" i="8" s="1"/>
  <c r="F9" i="8"/>
  <c r="R9" i="8" s="1"/>
  <c r="D9" i="8"/>
  <c r="Q9" i="8" s="1"/>
  <c r="N12" i="8"/>
  <c r="V12" i="8" s="1"/>
  <c r="L12" i="8"/>
  <c r="U12" i="8" s="1"/>
  <c r="J12" i="8"/>
  <c r="T12" i="8" s="1"/>
  <c r="H12" i="8"/>
  <c r="S12" i="8" s="1"/>
  <c r="F12" i="8"/>
  <c r="R12" i="8" s="1"/>
  <c r="D12" i="8"/>
  <c r="Q12" i="8" s="1"/>
  <c r="N17" i="8"/>
  <c r="V17" i="8" s="1"/>
  <c r="L17" i="8"/>
  <c r="U17" i="8" s="1"/>
  <c r="J17" i="8"/>
  <c r="T17" i="8" s="1"/>
  <c r="H17" i="8"/>
  <c r="S17" i="8" s="1"/>
  <c r="F17" i="8"/>
  <c r="R17" i="8" s="1"/>
  <c r="D17" i="8"/>
  <c r="Q17" i="8" s="1"/>
  <c r="N8" i="8"/>
  <c r="V8" i="8" s="1"/>
  <c r="L8" i="8"/>
  <c r="U8" i="8" s="1"/>
  <c r="J8" i="8"/>
  <c r="T8" i="8" s="1"/>
  <c r="H8" i="8"/>
  <c r="S8" i="8" s="1"/>
  <c r="F8" i="8"/>
  <c r="R8" i="8" s="1"/>
  <c r="D8" i="8"/>
  <c r="Q8" i="8" s="1"/>
  <c r="N16" i="8"/>
  <c r="V16" i="8" s="1"/>
  <c r="L16" i="8"/>
  <c r="U16" i="8" s="1"/>
  <c r="J16" i="8"/>
  <c r="T16" i="8" s="1"/>
  <c r="H16" i="8"/>
  <c r="S16" i="8" s="1"/>
  <c r="F16" i="8"/>
  <c r="R16" i="8" s="1"/>
  <c r="D16" i="8"/>
  <c r="Q16" i="8" s="1"/>
  <c r="N6" i="8"/>
  <c r="V6" i="8" s="1"/>
  <c r="L6" i="8"/>
  <c r="U6" i="8" s="1"/>
  <c r="J6" i="8"/>
  <c r="T6" i="8" s="1"/>
  <c r="H6" i="8"/>
  <c r="S6" i="8" s="1"/>
  <c r="F6" i="8"/>
  <c r="R6" i="8" s="1"/>
  <c r="D6" i="8"/>
  <c r="Q6" i="8" s="1"/>
  <c r="N13" i="8"/>
  <c r="V13" i="8" s="1"/>
  <c r="L13" i="8"/>
  <c r="U13" i="8" s="1"/>
  <c r="J13" i="8"/>
  <c r="T13" i="8" s="1"/>
  <c r="H13" i="8"/>
  <c r="S13" i="8" s="1"/>
  <c r="F13" i="8"/>
  <c r="R13" i="8" s="1"/>
  <c r="D13" i="8"/>
  <c r="Q13" i="8" s="1"/>
  <c r="N14" i="8"/>
  <c r="V14" i="8" s="1"/>
  <c r="L14" i="8"/>
  <c r="U14" i="8" s="1"/>
  <c r="J14" i="8"/>
  <c r="T14" i="8" s="1"/>
  <c r="H14" i="8"/>
  <c r="S14" i="8" s="1"/>
  <c r="F14" i="8"/>
  <c r="R14" i="8" s="1"/>
  <c r="D14" i="8"/>
  <c r="Q14" i="8" s="1"/>
  <c r="N11" i="8"/>
  <c r="V11" i="8" s="1"/>
  <c r="L11" i="8"/>
  <c r="U11" i="8" s="1"/>
  <c r="J11" i="8"/>
  <c r="T11" i="8" s="1"/>
  <c r="H11" i="8"/>
  <c r="S11" i="8" s="1"/>
  <c r="F11" i="8"/>
  <c r="R11" i="8" s="1"/>
  <c r="D11" i="8"/>
  <c r="Q11" i="8" s="1"/>
  <c r="N7" i="8"/>
  <c r="V7" i="8" s="1"/>
  <c r="L7" i="8"/>
  <c r="U7" i="8" s="1"/>
  <c r="J7" i="8"/>
  <c r="T7" i="8" s="1"/>
  <c r="H7" i="8"/>
  <c r="S7" i="8" s="1"/>
  <c r="F7" i="8"/>
  <c r="R7" i="8" s="1"/>
  <c r="D7" i="8"/>
  <c r="Q7" i="8" s="1"/>
  <c r="N22" i="7"/>
  <c r="V22" i="7" s="1"/>
  <c r="L22" i="7"/>
  <c r="U22" i="7" s="1"/>
  <c r="J22" i="7"/>
  <c r="T22" i="7" s="1"/>
  <c r="H22" i="7"/>
  <c r="S22" i="7" s="1"/>
  <c r="F22" i="7"/>
  <c r="R22" i="7" s="1"/>
  <c r="D22" i="7"/>
  <c r="Q22" i="7" s="1"/>
  <c r="O22" i="7" s="1" a="1"/>
  <c r="O22" i="7" s="1"/>
  <c r="P22" i="7" s="1"/>
  <c r="N21" i="7"/>
  <c r="V21" i="7" s="1"/>
  <c r="L21" i="7"/>
  <c r="U21" i="7" s="1"/>
  <c r="J21" i="7"/>
  <c r="T21" i="7" s="1"/>
  <c r="H21" i="7"/>
  <c r="S21" i="7" s="1"/>
  <c r="F21" i="7"/>
  <c r="R21" i="7" s="1"/>
  <c r="D21" i="7"/>
  <c r="Q21" i="7" s="1"/>
  <c r="N20" i="7"/>
  <c r="V20" i="7" s="1"/>
  <c r="L20" i="7"/>
  <c r="U20" i="7" s="1"/>
  <c r="J20" i="7"/>
  <c r="T20" i="7" s="1"/>
  <c r="H20" i="7"/>
  <c r="S20" i="7" s="1"/>
  <c r="F20" i="7"/>
  <c r="R20" i="7" s="1"/>
  <c r="D20" i="7"/>
  <c r="Q20" i="7" s="1"/>
  <c r="N19" i="7"/>
  <c r="V19" i="7" s="1"/>
  <c r="L19" i="7"/>
  <c r="U19" i="7" s="1"/>
  <c r="J19" i="7"/>
  <c r="T19" i="7" s="1"/>
  <c r="H19" i="7"/>
  <c r="S19" i="7" s="1"/>
  <c r="F19" i="7"/>
  <c r="R19" i="7" s="1"/>
  <c r="D19" i="7"/>
  <c r="Q19" i="7" s="1"/>
  <c r="N18" i="7"/>
  <c r="V18" i="7" s="1"/>
  <c r="L18" i="7"/>
  <c r="U18" i="7" s="1"/>
  <c r="J18" i="7"/>
  <c r="T18" i="7" s="1"/>
  <c r="H18" i="7"/>
  <c r="S18" i="7" s="1"/>
  <c r="F18" i="7"/>
  <c r="R18" i="7" s="1"/>
  <c r="D18" i="7"/>
  <c r="Q18" i="7" s="1"/>
  <c r="O18" i="7" s="1" a="1"/>
  <c r="O18" i="7" s="1"/>
  <c r="P18" i="7" s="1"/>
  <c r="N17" i="7"/>
  <c r="V17" i="7" s="1"/>
  <c r="L17" i="7"/>
  <c r="U17" i="7" s="1"/>
  <c r="J17" i="7"/>
  <c r="T17" i="7" s="1"/>
  <c r="H17" i="7"/>
  <c r="S17" i="7" s="1"/>
  <c r="F17" i="7"/>
  <c r="R17" i="7" s="1"/>
  <c r="D17" i="7"/>
  <c r="Q17" i="7" s="1"/>
  <c r="N16" i="7"/>
  <c r="V16" i="7" s="1"/>
  <c r="L16" i="7"/>
  <c r="U16" i="7" s="1"/>
  <c r="J16" i="7"/>
  <c r="T16" i="7" s="1"/>
  <c r="H16" i="7"/>
  <c r="S16" i="7" s="1"/>
  <c r="F16" i="7"/>
  <c r="R16" i="7" s="1"/>
  <c r="D16" i="7"/>
  <c r="Q16" i="7" s="1"/>
  <c r="N14" i="7"/>
  <c r="V14" i="7" s="1"/>
  <c r="L14" i="7"/>
  <c r="U14" i="7" s="1"/>
  <c r="J14" i="7"/>
  <c r="T14" i="7" s="1"/>
  <c r="H14" i="7"/>
  <c r="S14" i="7" s="1"/>
  <c r="F14" i="7"/>
  <c r="R14" i="7" s="1"/>
  <c r="D14" i="7"/>
  <c r="Q14" i="7" s="1"/>
  <c r="N15" i="7"/>
  <c r="V15" i="7" s="1"/>
  <c r="L15" i="7"/>
  <c r="U15" i="7" s="1"/>
  <c r="J15" i="7"/>
  <c r="T15" i="7" s="1"/>
  <c r="H15" i="7"/>
  <c r="S15" i="7" s="1"/>
  <c r="F15" i="7"/>
  <c r="R15" i="7" s="1"/>
  <c r="D15" i="7"/>
  <c r="Q15" i="7" s="1"/>
  <c r="N13" i="7"/>
  <c r="V13" i="7" s="1"/>
  <c r="L13" i="7"/>
  <c r="U13" i="7" s="1"/>
  <c r="J13" i="7"/>
  <c r="T13" i="7" s="1"/>
  <c r="H13" i="7"/>
  <c r="S13" i="7" s="1"/>
  <c r="F13" i="7"/>
  <c r="R13" i="7" s="1"/>
  <c r="D13" i="7"/>
  <c r="Q13" i="7" s="1"/>
  <c r="N12" i="7"/>
  <c r="V12" i="7" s="1"/>
  <c r="L12" i="7"/>
  <c r="U12" i="7" s="1"/>
  <c r="J12" i="7"/>
  <c r="T12" i="7" s="1"/>
  <c r="H12" i="7"/>
  <c r="S12" i="7" s="1"/>
  <c r="F12" i="7"/>
  <c r="R12" i="7" s="1"/>
  <c r="D12" i="7"/>
  <c r="Q12" i="7" s="1"/>
  <c r="N9" i="7"/>
  <c r="V9" i="7" s="1"/>
  <c r="L9" i="7"/>
  <c r="U9" i="7" s="1"/>
  <c r="J9" i="7"/>
  <c r="T9" i="7" s="1"/>
  <c r="H9" i="7"/>
  <c r="S9" i="7" s="1"/>
  <c r="F9" i="7"/>
  <c r="R9" i="7" s="1"/>
  <c r="D9" i="7"/>
  <c r="Q9" i="7" s="1"/>
  <c r="N10" i="7"/>
  <c r="V10" i="7" s="1"/>
  <c r="L10" i="7"/>
  <c r="U10" i="7" s="1"/>
  <c r="J10" i="7"/>
  <c r="T10" i="7" s="1"/>
  <c r="H10" i="7"/>
  <c r="S10" i="7" s="1"/>
  <c r="F10" i="7"/>
  <c r="R10" i="7" s="1"/>
  <c r="D10" i="7"/>
  <c r="Q10" i="7" s="1"/>
  <c r="N8" i="7"/>
  <c r="V8" i="7" s="1"/>
  <c r="L8" i="7"/>
  <c r="U8" i="7" s="1"/>
  <c r="J8" i="7"/>
  <c r="T8" i="7" s="1"/>
  <c r="H8" i="7"/>
  <c r="S8" i="7" s="1"/>
  <c r="F8" i="7"/>
  <c r="R8" i="7" s="1"/>
  <c r="D8" i="7"/>
  <c r="Q8" i="7" s="1"/>
  <c r="N7" i="7"/>
  <c r="V7" i="7" s="1"/>
  <c r="L7" i="7"/>
  <c r="U7" i="7" s="1"/>
  <c r="J7" i="7"/>
  <c r="T7" i="7" s="1"/>
  <c r="H7" i="7"/>
  <c r="S7" i="7" s="1"/>
  <c r="F7" i="7"/>
  <c r="R7" i="7" s="1"/>
  <c r="D7" i="7"/>
  <c r="Q7" i="7" s="1"/>
  <c r="N11" i="7"/>
  <c r="V11" i="7" s="1"/>
  <c r="L11" i="7"/>
  <c r="U11" i="7" s="1"/>
  <c r="J11" i="7"/>
  <c r="T11" i="7" s="1"/>
  <c r="H11" i="7"/>
  <c r="S11" i="7" s="1"/>
  <c r="F11" i="7"/>
  <c r="R11" i="7" s="1"/>
  <c r="D11" i="7"/>
  <c r="Q11" i="7" s="1"/>
  <c r="N6" i="7"/>
  <c r="V6" i="7" s="1"/>
  <c r="L6" i="7"/>
  <c r="U6" i="7" s="1"/>
  <c r="J6" i="7"/>
  <c r="T6" i="7" s="1"/>
  <c r="H6" i="7"/>
  <c r="S6" i="7" s="1"/>
  <c r="F6" i="7"/>
  <c r="R6" i="7" s="1"/>
  <c r="D6" i="7"/>
  <c r="Q6" i="7" s="1"/>
  <c r="N25" i="6"/>
  <c r="V25" i="6" s="1"/>
  <c r="L25" i="6"/>
  <c r="U25" i="6" s="1"/>
  <c r="J25" i="6"/>
  <c r="T25" i="6" s="1"/>
  <c r="H25" i="6"/>
  <c r="S25" i="6" s="1"/>
  <c r="F25" i="6"/>
  <c r="R25" i="6" s="1"/>
  <c r="D25" i="6"/>
  <c r="Q25" i="6" s="1"/>
  <c r="N24" i="6"/>
  <c r="V24" i="6" s="1"/>
  <c r="L24" i="6"/>
  <c r="U24" i="6" s="1"/>
  <c r="J24" i="6"/>
  <c r="T24" i="6" s="1"/>
  <c r="H24" i="6"/>
  <c r="S24" i="6" s="1"/>
  <c r="F24" i="6"/>
  <c r="R24" i="6" s="1"/>
  <c r="D24" i="6"/>
  <c r="Q24" i="6" s="1"/>
  <c r="N23" i="6"/>
  <c r="V23" i="6" s="1"/>
  <c r="L23" i="6"/>
  <c r="U23" i="6" s="1"/>
  <c r="J23" i="6"/>
  <c r="T23" i="6" s="1"/>
  <c r="H23" i="6"/>
  <c r="S23" i="6" s="1"/>
  <c r="F23" i="6"/>
  <c r="R23" i="6" s="1"/>
  <c r="D23" i="6"/>
  <c r="Q23" i="6" s="1"/>
  <c r="N22" i="6"/>
  <c r="V22" i="6" s="1"/>
  <c r="L22" i="6"/>
  <c r="U22" i="6" s="1"/>
  <c r="J22" i="6"/>
  <c r="T22" i="6" s="1"/>
  <c r="H22" i="6"/>
  <c r="S22" i="6" s="1"/>
  <c r="F22" i="6"/>
  <c r="R22" i="6" s="1"/>
  <c r="D22" i="6"/>
  <c r="Q22" i="6" s="1"/>
  <c r="N21" i="6"/>
  <c r="V21" i="6" s="1"/>
  <c r="L21" i="6"/>
  <c r="U21" i="6" s="1"/>
  <c r="J21" i="6"/>
  <c r="T21" i="6" s="1"/>
  <c r="H21" i="6"/>
  <c r="S21" i="6" s="1"/>
  <c r="F21" i="6"/>
  <c r="R21" i="6" s="1"/>
  <c r="D21" i="6"/>
  <c r="Q21" i="6" s="1"/>
  <c r="N20" i="6"/>
  <c r="V20" i="6" s="1"/>
  <c r="L20" i="6"/>
  <c r="U20" i="6" s="1"/>
  <c r="J20" i="6"/>
  <c r="T20" i="6" s="1"/>
  <c r="H20" i="6"/>
  <c r="S20" i="6" s="1"/>
  <c r="F20" i="6"/>
  <c r="R20" i="6" s="1"/>
  <c r="D20" i="6"/>
  <c r="Q20" i="6" s="1"/>
  <c r="N17" i="6"/>
  <c r="V17" i="6" s="1"/>
  <c r="L17" i="6"/>
  <c r="U17" i="6" s="1"/>
  <c r="J17" i="6"/>
  <c r="T17" i="6" s="1"/>
  <c r="H17" i="6"/>
  <c r="S17" i="6" s="1"/>
  <c r="F17" i="6"/>
  <c r="R17" i="6" s="1"/>
  <c r="D17" i="6"/>
  <c r="Q17" i="6" s="1"/>
  <c r="N16" i="6"/>
  <c r="V16" i="6" s="1"/>
  <c r="L16" i="6"/>
  <c r="U16" i="6" s="1"/>
  <c r="J16" i="6"/>
  <c r="T16" i="6" s="1"/>
  <c r="H16" i="6"/>
  <c r="S16" i="6" s="1"/>
  <c r="F16" i="6"/>
  <c r="R16" i="6" s="1"/>
  <c r="D16" i="6"/>
  <c r="Q16" i="6" s="1"/>
  <c r="N15" i="6"/>
  <c r="V15" i="6" s="1"/>
  <c r="L15" i="6"/>
  <c r="U15" i="6" s="1"/>
  <c r="J15" i="6"/>
  <c r="T15" i="6" s="1"/>
  <c r="H15" i="6"/>
  <c r="S15" i="6" s="1"/>
  <c r="F15" i="6"/>
  <c r="R15" i="6" s="1"/>
  <c r="D15" i="6"/>
  <c r="Q15" i="6" s="1"/>
  <c r="N14" i="6"/>
  <c r="V14" i="6" s="1"/>
  <c r="L14" i="6"/>
  <c r="U14" i="6" s="1"/>
  <c r="J14" i="6"/>
  <c r="T14" i="6" s="1"/>
  <c r="H14" i="6"/>
  <c r="S14" i="6" s="1"/>
  <c r="F14" i="6"/>
  <c r="R14" i="6" s="1"/>
  <c r="D14" i="6"/>
  <c r="Q14" i="6" s="1"/>
  <c r="N13" i="6"/>
  <c r="V13" i="6" s="1"/>
  <c r="L13" i="6"/>
  <c r="U13" i="6" s="1"/>
  <c r="J13" i="6"/>
  <c r="T13" i="6" s="1"/>
  <c r="H13" i="6"/>
  <c r="S13" i="6" s="1"/>
  <c r="F13" i="6"/>
  <c r="R13" i="6" s="1"/>
  <c r="D13" i="6"/>
  <c r="Q13" i="6" s="1"/>
  <c r="N10" i="6"/>
  <c r="V10" i="6" s="1"/>
  <c r="L10" i="6"/>
  <c r="U10" i="6" s="1"/>
  <c r="J10" i="6"/>
  <c r="T10" i="6" s="1"/>
  <c r="H10" i="6"/>
  <c r="S10" i="6" s="1"/>
  <c r="F10" i="6"/>
  <c r="R10" i="6" s="1"/>
  <c r="D10" i="6"/>
  <c r="Q10" i="6" s="1"/>
  <c r="N9" i="6"/>
  <c r="V9" i="6" s="1"/>
  <c r="L9" i="6"/>
  <c r="U9" i="6" s="1"/>
  <c r="J9" i="6"/>
  <c r="T9" i="6" s="1"/>
  <c r="H9" i="6"/>
  <c r="S9" i="6" s="1"/>
  <c r="F9" i="6"/>
  <c r="R9" i="6" s="1"/>
  <c r="D9" i="6"/>
  <c r="Q9" i="6" s="1"/>
  <c r="N7" i="6"/>
  <c r="V7" i="6" s="1"/>
  <c r="L7" i="6"/>
  <c r="U7" i="6" s="1"/>
  <c r="J7" i="6"/>
  <c r="T7" i="6" s="1"/>
  <c r="H7" i="6"/>
  <c r="S7" i="6" s="1"/>
  <c r="F7" i="6"/>
  <c r="R7" i="6" s="1"/>
  <c r="D7" i="6"/>
  <c r="Q7" i="6" s="1"/>
  <c r="N6" i="6"/>
  <c r="V6" i="6" s="1"/>
  <c r="L6" i="6"/>
  <c r="U6" i="6" s="1"/>
  <c r="J6" i="6"/>
  <c r="T6" i="6" s="1"/>
  <c r="H6" i="6"/>
  <c r="S6" i="6" s="1"/>
  <c r="F6" i="6"/>
  <c r="R6" i="6" s="1"/>
  <c r="D6" i="6"/>
  <c r="Q6" i="6" s="1"/>
  <c r="N12" i="6"/>
  <c r="V12" i="6" s="1"/>
  <c r="U12" i="6"/>
  <c r="J12" i="6"/>
  <c r="T12" i="6" s="1"/>
  <c r="H12" i="6"/>
  <c r="S12" i="6" s="1"/>
  <c r="F12" i="6"/>
  <c r="R12" i="6" s="1"/>
  <c r="D12" i="6"/>
  <c r="Q12" i="6" s="1"/>
  <c r="N8" i="6"/>
  <c r="V8" i="6" s="1"/>
  <c r="L8" i="6"/>
  <c r="U8" i="6" s="1"/>
  <c r="H8" i="6"/>
  <c r="S8" i="6" s="1"/>
  <c r="F8" i="6"/>
  <c r="R8" i="6" s="1"/>
  <c r="D8" i="6"/>
  <c r="Q8" i="6" s="1"/>
  <c r="N11" i="6"/>
  <c r="V11" i="6" s="1"/>
  <c r="L11" i="6"/>
  <c r="U11" i="6" s="1"/>
  <c r="H11" i="6"/>
  <c r="S11" i="6" s="1"/>
  <c r="D11" i="6"/>
  <c r="Q11" i="6" s="1"/>
  <c r="N30" i="5"/>
  <c r="V30" i="5" s="1"/>
  <c r="L30" i="5"/>
  <c r="U30" i="5" s="1"/>
  <c r="J30" i="5"/>
  <c r="T30" i="5" s="1"/>
  <c r="H30" i="5"/>
  <c r="S30" i="5" s="1"/>
  <c r="F30" i="5"/>
  <c r="R30" i="5" s="1"/>
  <c r="D30" i="5"/>
  <c r="Q30" i="5" s="1"/>
  <c r="N29" i="5"/>
  <c r="V29" i="5" s="1"/>
  <c r="L29" i="5"/>
  <c r="U29" i="5" s="1"/>
  <c r="J29" i="5"/>
  <c r="T29" i="5" s="1"/>
  <c r="H29" i="5"/>
  <c r="S29" i="5" s="1"/>
  <c r="F29" i="5"/>
  <c r="R29" i="5" s="1"/>
  <c r="D29" i="5"/>
  <c r="Q29" i="5" s="1"/>
  <c r="N28" i="5"/>
  <c r="V28" i="5" s="1"/>
  <c r="L28" i="5"/>
  <c r="U28" i="5" s="1"/>
  <c r="J28" i="5"/>
  <c r="T28" i="5" s="1"/>
  <c r="H28" i="5"/>
  <c r="S28" i="5" s="1"/>
  <c r="F28" i="5"/>
  <c r="R28" i="5" s="1"/>
  <c r="D28" i="5"/>
  <c r="Q28" i="5" s="1"/>
  <c r="N27" i="5"/>
  <c r="V27" i="5" s="1"/>
  <c r="L27" i="5"/>
  <c r="U27" i="5" s="1"/>
  <c r="J27" i="5"/>
  <c r="T27" i="5" s="1"/>
  <c r="H27" i="5"/>
  <c r="S27" i="5" s="1"/>
  <c r="F27" i="5"/>
  <c r="R27" i="5" s="1"/>
  <c r="D27" i="5"/>
  <c r="Q27" i="5" s="1"/>
  <c r="N26" i="5"/>
  <c r="V26" i="5" s="1"/>
  <c r="L26" i="5"/>
  <c r="U26" i="5" s="1"/>
  <c r="J26" i="5"/>
  <c r="T26" i="5" s="1"/>
  <c r="H26" i="5"/>
  <c r="S26" i="5" s="1"/>
  <c r="F26" i="5"/>
  <c r="R26" i="5" s="1"/>
  <c r="D26" i="5"/>
  <c r="Q26" i="5" s="1"/>
  <c r="N24" i="5"/>
  <c r="V24" i="5" s="1"/>
  <c r="L24" i="5"/>
  <c r="U24" i="5" s="1"/>
  <c r="J24" i="5"/>
  <c r="T24" i="5" s="1"/>
  <c r="H24" i="5"/>
  <c r="S24" i="5" s="1"/>
  <c r="F24" i="5"/>
  <c r="R24" i="5" s="1"/>
  <c r="D24" i="5"/>
  <c r="Q24" i="5" s="1"/>
  <c r="N22" i="5"/>
  <c r="V22" i="5" s="1"/>
  <c r="L22" i="5"/>
  <c r="U22" i="5" s="1"/>
  <c r="J22" i="5"/>
  <c r="T22" i="5" s="1"/>
  <c r="H22" i="5"/>
  <c r="S22" i="5" s="1"/>
  <c r="F22" i="5"/>
  <c r="R22" i="5" s="1"/>
  <c r="D22" i="5"/>
  <c r="Q22" i="5" s="1"/>
  <c r="N23" i="5"/>
  <c r="V23" i="5" s="1"/>
  <c r="L23" i="5"/>
  <c r="U23" i="5" s="1"/>
  <c r="J23" i="5"/>
  <c r="T23" i="5" s="1"/>
  <c r="H23" i="5"/>
  <c r="S23" i="5" s="1"/>
  <c r="F23" i="5"/>
  <c r="R23" i="5" s="1"/>
  <c r="D23" i="5"/>
  <c r="Q23" i="5" s="1"/>
  <c r="N16" i="5"/>
  <c r="V16" i="5" s="1"/>
  <c r="L16" i="5"/>
  <c r="U16" i="5" s="1"/>
  <c r="J16" i="5"/>
  <c r="T16" i="5" s="1"/>
  <c r="H16" i="5"/>
  <c r="S16" i="5" s="1"/>
  <c r="F16" i="5"/>
  <c r="R16" i="5" s="1"/>
  <c r="D16" i="5"/>
  <c r="Q16" i="5" s="1"/>
  <c r="N25" i="5"/>
  <c r="V25" i="5" s="1"/>
  <c r="L25" i="5"/>
  <c r="U25" i="5" s="1"/>
  <c r="J25" i="5"/>
  <c r="T25" i="5" s="1"/>
  <c r="H25" i="5"/>
  <c r="S25" i="5" s="1"/>
  <c r="F25" i="5"/>
  <c r="R25" i="5" s="1"/>
  <c r="D25" i="5"/>
  <c r="Q25" i="5" s="1"/>
  <c r="N18" i="5"/>
  <c r="V18" i="5" s="1"/>
  <c r="L18" i="5"/>
  <c r="U18" i="5" s="1"/>
  <c r="J18" i="5"/>
  <c r="T18" i="5" s="1"/>
  <c r="H18" i="5"/>
  <c r="S18" i="5" s="1"/>
  <c r="F18" i="5"/>
  <c r="R18" i="5" s="1"/>
  <c r="D18" i="5"/>
  <c r="Q18" i="5" s="1"/>
  <c r="N20" i="5"/>
  <c r="V20" i="5" s="1"/>
  <c r="L20" i="5"/>
  <c r="U20" i="5" s="1"/>
  <c r="J20" i="5"/>
  <c r="T20" i="5" s="1"/>
  <c r="H20" i="5"/>
  <c r="S20" i="5" s="1"/>
  <c r="F20" i="5"/>
  <c r="R20" i="5" s="1"/>
  <c r="D20" i="5"/>
  <c r="Q20" i="5" s="1"/>
  <c r="N19" i="5"/>
  <c r="V19" i="5" s="1"/>
  <c r="L19" i="5"/>
  <c r="U19" i="5" s="1"/>
  <c r="J19" i="5"/>
  <c r="T19" i="5" s="1"/>
  <c r="H19" i="5"/>
  <c r="S19" i="5" s="1"/>
  <c r="F19" i="5"/>
  <c r="R19" i="5" s="1"/>
  <c r="D19" i="5"/>
  <c r="Q19" i="5" s="1"/>
  <c r="N15" i="5"/>
  <c r="V15" i="5" s="1"/>
  <c r="L15" i="5"/>
  <c r="U15" i="5" s="1"/>
  <c r="J15" i="5"/>
  <c r="T15" i="5" s="1"/>
  <c r="H15" i="5"/>
  <c r="S15" i="5" s="1"/>
  <c r="F15" i="5"/>
  <c r="R15" i="5" s="1"/>
  <c r="D15" i="5"/>
  <c r="Q15" i="5" s="1"/>
  <c r="N9" i="5"/>
  <c r="V9" i="5" s="1"/>
  <c r="L9" i="5"/>
  <c r="U9" i="5" s="1"/>
  <c r="J9" i="5"/>
  <c r="T9" i="5" s="1"/>
  <c r="H9" i="5"/>
  <c r="S9" i="5" s="1"/>
  <c r="F9" i="5"/>
  <c r="R9" i="5" s="1"/>
  <c r="D9" i="5"/>
  <c r="Q9" i="5" s="1"/>
  <c r="N14" i="5"/>
  <c r="V14" i="5" s="1"/>
  <c r="L14" i="5"/>
  <c r="U14" i="5" s="1"/>
  <c r="J14" i="5"/>
  <c r="T14" i="5" s="1"/>
  <c r="H14" i="5"/>
  <c r="S14" i="5" s="1"/>
  <c r="F14" i="5"/>
  <c r="R14" i="5" s="1"/>
  <c r="D14" i="5"/>
  <c r="Q14" i="5" s="1"/>
  <c r="N21" i="5"/>
  <c r="V21" i="5" s="1"/>
  <c r="L21" i="5"/>
  <c r="U21" i="5" s="1"/>
  <c r="J21" i="5"/>
  <c r="T21" i="5" s="1"/>
  <c r="H21" i="5"/>
  <c r="S21" i="5" s="1"/>
  <c r="F21" i="5"/>
  <c r="R21" i="5" s="1"/>
  <c r="D21" i="5"/>
  <c r="Q21" i="5" s="1"/>
  <c r="N13" i="5"/>
  <c r="V13" i="5" s="1"/>
  <c r="L13" i="5"/>
  <c r="U13" i="5" s="1"/>
  <c r="J13" i="5"/>
  <c r="T13" i="5" s="1"/>
  <c r="H13" i="5"/>
  <c r="S13" i="5" s="1"/>
  <c r="F13" i="5"/>
  <c r="R13" i="5" s="1"/>
  <c r="D13" i="5"/>
  <c r="Q13" i="5" s="1"/>
  <c r="N11" i="5"/>
  <c r="V11" i="5" s="1"/>
  <c r="L11" i="5"/>
  <c r="U11" i="5" s="1"/>
  <c r="J11" i="5"/>
  <c r="T11" i="5" s="1"/>
  <c r="H11" i="5"/>
  <c r="S11" i="5" s="1"/>
  <c r="F11" i="5"/>
  <c r="R11" i="5" s="1"/>
  <c r="D11" i="5"/>
  <c r="Q11" i="5" s="1"/>
  <c r="N8" i="5"/>
  <c r="V8" i="5" s="1"/>
  <c r="L8" i="5"/>
  <c r="U8" i="5" s="1"/>
  <c r="J8" i="5"/>
  <c r="T8" i="5" s="1"/>
  <c r="H8" i="5"/>
  <c r="S8" i="5" s="1"/>
  <c r="F8" i="5"/>
  <c r="R8" i="5" s="1"/>
  <c r="D8" i="5"/>
  <c r="Q8" i="5" s="1"/>
  <c r="N10" i="5"/>
  <c r="V10" i="5" s="1"/>
  <c r="L10" i="5"/>
  <c r="U10" i="5" s="1"/>
  <c r="J10" i="5"/>
  <c r="T10" i="5" s="1"/>
  <c r="H10" i="5"/>
  <c r="S10" i="5" s="1"/>
  <c r="F10" i="5"/>
  <c r="R10" i="5" s="1"/>
  <c r="D10" i="5"/>
  <c r="Q10" i="5" s="1"/>
  <c r="N12" i="5"/>
  <c r="V12" i="5" s="1"/>
  <c r="L12" i="5"/>
  <c r="U12" i="5" s="1"/>
  <c r="J12" i="5"/>
  <c r="T12" i="5" s="1"/>
  <c r="H12" i="5"/>
  <c r="S12" i="5" s="1"/>
  <c r="F12" i="5"/>
  <c r="R12" i="5" s="1"/>
  <c r="D12" i="5"/>
  <c r="Q12" i="5" s="1"/>
  <c r="N17" i="5"/>
  <c r="V17" i="5" s="1"/>
  <c r="L17" i="5"/>
  <c r="U17" i="5" s="1"/>
  <c r="J17" i="5"/>
  <c r="T17" i="5" s="1"/>
  <c r="H17" i="5"/>
  <c r="S17" i="5" s="1"/>
  <c r="F17" i="5"/>
  <c r="R17" i="5" s="1"/>
  <c r="D17" i="5"/>
  <c r="Q17" i="5" s="1"/>
  <c r="N6" i="5"/>
  <c r="V6" i="5" s="1"/>
  <c r="L6" i="5"/>
  <c r="U6" i="5" s="1"/>
  <c r="J6" i="5"/>
  <c r="T6" i="5" s="1"/>
  <c r="H6" i="5"/>
  <c r="S6" i="5" s="1"/>
  <c r="F6" i="5"/>
  <c r="R6" i="5" s="1"/>
  <c r="D6" i="5"/>
  <c r="Q6" i="5" s="1"/>
  <c r="N7" i="5"/>
  <c r="V7" i="5" s="1"/>
  <c r="L7" i="5"/>
  <c r="U7" i="5" s="1"/>
  <c r="J7" i="5"/>
  <c r="T7" i="5" s="1"/>
  <c r="H7" i="5"/>
  <c r="S7" i="5" s="1"/>
  <c r="F7" i="5"/>
  <c r="R7" i="5" s="1"/>
  <c r="D7" i="5"/>
  <c r="Q7" i="5" s="1"/>
  <c r="D21" i="4"/>
  <c r="Q21" i="4" s="1"/>
  <c r="D22" i="4"/>
  <c r="Q22" i="4" s="1"/>
  <c r="D23" i="4"/>
  <c r="Q23" i="4" s="1"/>
  <c r="F21" i="4"/>
  <c r="R21" i="4" s="1"/>
  <c r="F22" i="4"/>
  <c r="R22" i="4" s="1"/>
  <c r="F23" i="4"/>
  <c r="R23" i="4" s="1"/>
  <c r="F24" i="4"/>
  <c r="R24" i="4" s="1"/>
  <c r="H21" i="4"/>
  <c r="S21" i="4" s="1"/>
  <c r="H22" i="4"/>
  <c r="S22" i="4" s="1"/>
  <c r="H23" i="4"/>
  <c r="S23" i="4" s="1"/>
  <c r="H24" i="4"/>
  <c r="S24" i="4" s="1"/>
  <c r="J21" i="4"/>
  <c r="T21" i="4" s="1"/>
  <c r="J22" i="4"/>
  <c r="T22" i="4" s="1"/>
  <c r="J23" i="4"/>
  <c r="T23" i="4" s="1"/>
  <c r="J24" i="4"/>
  <c r="T24" i="4" s="1"/>
  <c r="L21" i="4"/>
  <c r="U21" i="4" s="1"/>
  <c r="L22" i="4"/>
  <c r="U22" i="4" s="1"/>
  <c r="L23" i="4"/>
  <c r="U23" i="4" s="1"/>
  <c r="L24" i="4"/>
  <c r="U24" i="4" s="1"/>
  <c r="N21" i="4"/>
  <c r="V21" i="4" s="1"/>
  <c r="N22" i="4"/>
  <c r="V22" i="4" s="1"/>
  <c r="N23" i="4"/>
  <c r="V23" i="4" s="1"/>
  <c r="N24" i="4"/>
  <c r="V24" i="4" s="1"/>
  <c r="D20" i="4"/>
  <c r="Q20" i="4" s="1"/>
  <c r="F20" i="4"/>
  <c r="R20" i="4" s="1"/>
  <c r="H20" i="4"/>
  <c r="S20" i="4" s="1"/>
  <c r="J20" i="4"/>
  <c r="T20" i="4" s="1"/>
  <c r="L20" i="4"/>
  <c r="U20" i="4" s="1"/>
  <c r="N20" i="4"/>
  <c r="V20" i="4" s="1"/>
  <c r="D11" i="4"/>
  <c r="Q11" i="4" s="1"/>
  <c r="D7" i="4"/>
  <c r="Q7" i="4" s="1"/>
  <c r="D17" i="4"/>
  <c r="Q17" i="4" s="1"/>
  <c r="D13" i="4"/>
  <c r="Q13" i="4" s="1"/>
  <c r="D14" i="4"/>
  <c r="Q14" i="4" s="1"/>
  <c r="D18" i="4"/>
  <c r="Q18" i="4" s="1"/>
  <c r="D19" i="4"/>
  <c r="Q19" i="4" s="1"/>
  <c r="D8" i="4"/>
  <c r="Q8" i="4" s="1"/>
  <c r="D12" i="4"/>
  <c r="Q12" i="4" s="1"/>
  <c r="F11" i="4"/>
  <c r="R11" i="4" s="1"/>
  <c r="F7" i="4"/>
  <c r="R7" i="4" s="1"/>
  <c r="F17" i="4"/>
  <c r="R17" i="4" s="1"/>
  <c r="F13" i="4"/>
  <c r="R13" i="4" s="1"/>
  <c r="F14" i="4"/>
  <c r="R14" i="4" s="1"/>
  <c r="F18" i="4"/>
  <c r="R18" i="4" s="1"/>
  <c r="F19" i="4"/>
  <c r="R19" i="4" s="1"/>
  <c r="F8" i="4"/>
  <c r="R8" i="4" s="1"/>
  <c r="F12" i="4"/>
  <c r="R12" i="4" s="1"/>
  <c r="H11" i="4"/>
  <c r="S11" i="4" s="1"/>
  <c r="H7" i="4"/>
  <c r="S7" i="4" s="1"/>
  <c r="H17" i="4"/>
  <c r="S17" i="4" s="1"/>
  <c r="H13" i="4"/>
  <c r="S13" i="4" s="1"/>
  <c r="H14" i="4"/>
  <c r="S14" i="4" s="1"/>
  <c r="H18" i="4"/>
  <c r="S18" i="4" s="1"/>
  <c r="H19" i="4"/>
  <c r="S19" i="4" s="1"/>
  <c r="H8" i="4"/>
  <c r="S8" i="4" s="1"/>
  <c r="H12" i="4"/>
  <c r="S12" i="4" s="1"/>
  <c r="J11" i="4"/>
  <c r="T11" i="4" s="1"/>
  <c r="J7" i="4"/>
  <c r="T7" i="4" s="1"/>
  <c r="J17" i="4"/>
  <c r="T17" i="4" s="1"/>
  <c r="J13" i="4"/>
  <c r="T13" i="4" s="1"/>
  <c r="J14" i="4"/>
  <c r="T14" i="4" s="1"/>
  <c r="J18" i="4"/>
  <c r="T18" i="4" s="1"/>
  <c r="J19" i="4"/>
  <c r="T19" i="4" s="1"/>
  <c r="J8" i="4"/>
  <c r="T8" i="4" s="1"/>
  <c r="J12" i="4"/>
  <c r="T12" i="4" s="1"/>
  <c r="L11" i="4"/>
  <c r="U11" i="4" s="1"/>
  <c r="L7" i="4"/>
  <c r="U7" i="4" s="1"/>
  <c r="L17" i="4"/>
  <c r="U17" i="4" s="1"/>
  <c r="L13" i="4"/>
  <c r="U13" i="4" s="1"/>
  <c r="L14" i="4"/>
  <c r="U14" i="4" s="1"/>
  <c r="L18" i="4"/>
  <c r="U18" i="4" s="1"/>
  <c r="L19" i="4"/>
  <c r="U19" i="4" s="1"/>
  <c r="L8" i="4"/>
  <c r="U8" i="4" s="1"/>
  <c r="L12" i="4"/>
  <c r="U12" i="4" s="1"/>
  <c r="N11" i="4"/>
  <c r="V11" i="4" s="1"/>
  <c r="N7" i="4"/>
  <c r="V7" i="4" s="1"/>
  <c r="N17" i="4"/>
  <c r="V17" i="4" s="1"/>
  <c r="N13" i="4"/>
  <c r="V13" i="4" s="1"/>
  <c r="N14" i="4"/>
  <c r="V14" i="4" s="1"/>
  <c r="N18" i="4"/>
  <c r="V18" i="4" s="1"/>
  <c r="N19" i="4"/>
  <c r="V19" i="4" s="1"/>
  <c r="N8" i="4"/>
  <c r="V8" i="4" s="1"/>
  <c r="N12" i="4"/>
  <c r="V12" i="4" s="1"/>
  <c r="N15" i="4"/>
  <c r="V15" i="4" s="1"/>
  <c r="N16" i="4"/>
  <c r="V16" i="4" s="1"/>
  <c r="L16" i="4"/>
  <c r="U16" i="4" s="1"/>
  <c r="J16" i="4"/>
  <c r="T16" i="4" s="1"/>
  <c r="H16" i="4"/>
  <c r="S16" i="4" s="1"/>
  <c r="F16" i="4"/>
  <c r="R16" i="4" s="1"/>
  <c r="D16" i="4"/>
  <c r="Q16" i="4" s="1"/>
  <c r="N10" i="4"/>
  <c r="V10" i="4" s="1"/>
  <c r="L10" i="4"/>
  <c r="U10" i="4" s="1"/>
  <c r="J10" i="4"/>
  <c r="T10" i="4" s="1"/>
  <c r="H10" i="4"/>
  <c r="S10" i="4" s="1"/>
  <c r="F10" i="4"/>
  <c r="R10" i="4" s="1"/>
  <c r="D10" i="4"/>
  <c r="Q10" i="4" s="1"/>
  <c r="N9" i="4"/>
  <c r="V9" i="4" s="1"/>
  <c r="L9" i="4"/>
  <c r="U9" i="4" s="1"/>
  <c r="J9" i="4"/>
  <c r="T9" i="4" s="1"/>
  <c r="H9" i="4"/>
  <c r="S9" i="4" s="1"/>
  <c r="F9" i="4"/>
  <c r="R9" i="4" s="1"/>
  <c r="D9" i="4"/>
  <c r="Q9" i="4" s="1"/>
  <c r="N6" i="4"/>
  <c r="V6" i="4" s="1"/>
  <c r="L6" i="4"/>
  <c r="U6" i="4" s="1"/>
  <c r="J6" i="4"/>
  <c r="T6" i="4" s="1"/>
  <c r="H6" i="4"/>
  <c r="S6" i="4" s="1"/>
  <c r="F6" i="4"/>
  <c r="R6" i="4" s="1"/>
  <c r="D6" i="4"/>
  <c r="Q6" i="4" s="1"/>
  <c r="L15" i="4"/>
  <c r="U15" i="4" s="1"/>
  <c r="J15" i="4"/>
  <c r="T15" i="4" s="1"/>
  <c r="H15" i="4"/>
  <c r="S15" i="4" s="1"/>
  <c r="F15" i="4"/>
  <c r="R15" i="4" s="1"/>
  <c r="D15" i="4"/>
  <c r="Q15" i="4" s="1"/>
  <c r="O144" i="21" l="1"/>
  <c r="O139" i="21"/>
  <c r="O149" i="21"/>
  <c r="P70" i="21"/>
  <c r="S76" i="21"/>
  <c r="R75" i="21"/>
  <c r="P101" i="21"/>
  <c r="D150" i="21"/>
  <c r="O18" i="4" a="1"/>
  <c r="O18" i="4" s="1"/>
  <c r="O21" i="6" a="1"/>
  <c r="O21" i="6" s="1"/>
  <c r="P21" i="6" s="1"/>
  <c r="O15" i="6" a="1"/>
  <c r="O15" i="6" s="1"/>
  <c r="O25" i="6" a="1"/>
  <c r="O25" i="6" s="1"/>
  <c r="P25" i="6" s="1"/>
  <c r="O6" i="18" a="1"/>
  <c r="O6" i="18" s="1"/>
  <c r="O15" i="18" a="1"/>
  <c r="O15" i="18" s="1"/>
  <c r="P15" i="18" s="1"/>
  <c r="O16" i="4" a="1"/>
  <c r="O16" i="4" s="1"/>
  <c r="O21" i="4" a="1"/>
  <c r="O21" i="4" s="1"/>
  <c r="P21" i="4" s="1"/>
  <c r="O9" i="6" a="1"/>
  <c r="O9" i="6" s="1"/>
  <c r="O53" i="21"/>
  <c r="P15" i="21"/>
  <c r="O24" i="17" a="1"/>
  <c r="O24" i="17" s="1"/>
  <c r="P24" i="17" s="1"/>
  <c r="O28" i="17" a="1"/>
  <c r="O28" i="17" s="1"/>
  <c r="P28" i="17" s="1"/>
  <c r="O18" i="17" a="1"/>
  <c r="O18" i="17" s="1"/>
  <c r="O20" i="17" a="1"/>
  <c r="O20" i="17" s="1"/>
  <c r="O10" i="16" a="1"/>
  <c r="O10" i="16" s="1"/>
  <c r="O14" i="16" a="1"/>
  <c r="O14" i="16" s="1"/>
  <c r="O16" i="15" a="1"/>
  <c r="O16" i="15" s="1"/>
  <c r="P16" i="15" s="1"/>
  <c r="O9" i="15" a="1"/>
  <c r="O9" i="15" s="1"/>
  <c r="O14" i="15" a="1"/>
  <c r="O14" i="15" s="1"/>
  <c r="P14" i="15" s="1"/>
  <c r="O13" i="18" a="1"/>
  <c r="O13" i="18" s="1"/>
  <c r="P13" i="18" s="1"/>
  <c r="O11" i="14" a="1"/>
  <c r="O11" i="14" s="1"/>
  <c r="O12" i="14" a="1"/>
  <c r="O12" i="14" s="1"/>
  <c r="O12" i="12" a="1"/>
  <c r="O12" i="12" s="1"/>
  <c r="P12" i="12" s="1"/>
  <c r="O24" i="4" a="1"/>
  <c r="O24" i="4" s="1"/>
  <c r="P24" i="4" s="1"/>
  <c r="O23" i="4" a="1"/>
  <c r="O23" i="4" s="1"/>
  <c r="P23" i="4" s="1"/>
  <c r="O15" i="4" a="1"/>
  <c r="O15" i="4" s="1"/>
  <c r="O20" i="4" a="1"/>
  <c r="O20" i="4" s="1"/>
  <c r="P20" i="4" s="1"/>
  <c r="O22" i="4" a="1"/>
  <c r="O22" i="4" s="1"/>
  <c r="P22" i="4" s="1"/>
  <c r="O12" i="4" a="1"/>
  <c r="O12" i="4" s="1"/>
  <c r="O7" i="4" a="1"/>
  <c r="O7" i="4" s="1"/>
  <c r="O17" i="4" a="1"/>
  <c r="O17" i="4" s="1"/>
  <c r="O19" i="4" a="1"/>
  <c r="O19" i="4" s="1"/>
  <c r="O16" i="9" a="1"/>
  <c r="O16" i="9" s="1"/>
  <c r="O17" i="9" a="1"/>
  <c r="O17" i="9" s="1"/>
  <c r="O26" i="9" a="1"/>
  <c r="O26" i="9" s="1"/>
  <c r="P26" i="9" s="1"/>
  <c r="O20" i="9" a="1"/>
  <c r="O20" i="9" s="1"/>
  <c r="O24" i="9" a="1"/>
  <c r="O24" i="9" s="1"/>
  <c r="P24" i="9" s="1"/>
  <c r="O18" i="9" a="1"/>
  <c r="O18" i="9" s="1"/>
  <c r="O13" i="8" a="1"/>
  <c r="O13" i="8" s="1"/>
  <c r="O17" i="8" a="1"/>
  <c r="O17" i="8" s="1"/>
  <c r="O21" i="8" a="1"/>
  <c r="O21" i="8" s="1"/>
  <c r="O25" i="8" a="1"/>
  <c r="O25" i="8" s="1"/>
  <c r="P25" i="8" s="1"/>
  <c r="O13" i="7" a="1"/>
  <c r="O13" i="7" s="1"/>
  <c r="O17" i="7" a="1"/>
  <c r="O17" i="7" s="1"/>
  <c r="O22" i="19" a="1"/>
  <c r="O22" i="19" s="1"/>
  <c r="O6" i="19" a="1"/>
  <c r="O6" i="19" s="1"/>
  <c r="O17" i="19" a="1"/>
  <c r="O17" i="19" s="1"/>
  <c r="O21" i="19" a="1"/>
  <c r="O21" i="19" s="1"/>
  <c r="O13" i="19" a="1"/>
  <c r="O13" i="19" s="1"/>
  <c r="O24" i="19" a="1"/>
  <c r="O24" i="19" s="1"/>
  <c r="P24" i="19" s="1"/>
  <c r="O10" i="19" a="1"/>
  <c r="O10" i="19" s="1"/>
  <c r="O8" i="19" a="1"/>
  <c r="O8" i="19" s="1"/>
  <c r="O14" i="19" a="1"/>
  <c r="O14" i="19" s="1"/>
  <c r="O16" i="19" a="1"/>
  <c r="O16" i="19" s="1"/>
  <c r="O12" i="19" a="1"/>
  <c r="O12" i="19" s="1"/>
  <c r="O23" i="19" a="1"/>
  <c r="O23" i="19" s="1"/>
  <c r="P23" i="19" s="1"/>
  <c r="O18" i="19" a="1"/>
  <c r="O18" i="19" s="1"/>
  <c r="O20" i="19" a="1"/>
  <c r="O20" i="19" s="1"/>
  <c r="O7" i="19" a="1"/>
  <c r="O7" i="19" s="1"/>
  <c r="O19" i="19" a="1"/>
  <c r="O19" i="19" s="1"/>
  <c r="O15" i="19" a="1"/>
  <c r="O15" i="19" s="1"/>
  <c r="O11" i="19" a="1"/>
  <c r="O11" i="19" s="1"/>
  <c r="O9" i="19" a="1"/>
  <c r="O9" i="19" s="1"/>
  <c r="O19" i="17" a="1"/>
  <c r="O19" i="17" s="1"/>
  <c r="O25" i="17" a="1"/>
  <c r="O25" i="17" s="1"/>
  <c r="P25" i="17" s="1"/>
  <c r="O26" i="17" a="1"/>
  <c r="O26" i="17" s="1"/>
  <c r="P26" i="17" s="1"/>
  <c r="O23" i="17" a="1"/>
  <c r="O23" i="17" s="1"/>
  <c r="O27" i="17" a="1"/>
  <c r="O27" i="17" s="1"/>
  <c r="P27" i="17" s="1"/>
  <c r="O10" i="17" a="1"/>
  <c r="O10" i="17" s="1"/>
  <c r="O7" i="17" a="1"/>
  <c r="O7" i="17" s="1"/>
  <c r="O15" i="17" a="1"/>
  <c r="O15" i="17" s="1"/>
  <c r="O22" i="17" a="1"/>
  <c r="O22" i="17" s="1"/>
  <c r="O11" i="17" a="1"/>
  <c r="O11" i="17" s="1"/>
  <c r="O9" i="17" a="1"/>
  <c r="O9" i="17" s="1"/>
  <c r="O12" i="17" a="1"/>
  <c r="O12" i="17" s="1"/>
  <c r="O13" i="17" a="1"/>
  <c r="O13" i="17" s="1"/>
  <c r="O17" i="17" a="1"/>
  <c r="O17" i="17" s="1"/>
  <c r="O6" i="17" a="1"/>
  <c r="O6" i="17" s="1"/>
  <c r="O8" i="17" a="1"/>
  <c r="O8" i="17" s="1"/>
  <c r="O14" i="17" a="1"/>
  <c r="O14" i="17" s="1"/>
  <c r="O16" i="17" a="1"/>
  <c r="O16" i="17" s="1"/>
  <c r="O21" i="17" a="1"/>
  <c r="O21" i="17" s="1"/>
  <c r="O17" i="16" a="1"/>
  <c r="O17" i="16" s="1"/>
  <c r="P17" i="16" s="1"/>
  <c r="O8" i="16" a="1"/>
  <c r="O8" i="16" s="1"/>
  <c r="O20" i="16" a="1"/>
  <c r="O20" i="16" s="1"/>
  <c r="P20" i="16" s="1"/>
  <c r="O21" i="16" a="1"/>
  <c r="O21" i="16" s="1"/>
  <c r="P21" i="16" s="1"/>
  <c r="O16" i="16" a="1"/>
  <c r="O16" i="16" s="1"/>
  <c r="O18" i="16" a="1"/>
  <c r="O18" i="16" s="1"/>
  <c r="P18" i="16" s="1"/>
  <c r="O22" i="16" a="1"/>
  <c r="O22" i="16" s="1"/>
  <c r="P22" i="16" s="1"/>
  <c r="O19" i="16" a="1"/>
  <c r="O19" i="16" s="1"/>
  <c r="P19" i="16" s="1"/>
  <c r="O15" i="16" a="1"/>
  <c r="O15" i="16" s="1"/>
  <c r="O13" i="16" a="1"/>
  <c r="O13" i="16" s="1"/>
  <c r="O9" i="16" a="1"/>
  <c r="O9" i="16" s="1"/>
  <c r="O7" i="16" a="1"/>
  <c r="O7" i="16" s="1"/>
  <c r="O12" i="16" a="1"/>
  <c r="O12" i="16" s="1"/>
  <c r="O11" i="16" a="1"/>
  <c r="O11" i="16" s="1"/>
  <c r="O10" i="15" a="1"/>
  <c r="O10" i="15" s="1"/>
  <c r="O15" i="15" a="1"/>
  <c r="O15" i="15" s="1"/>
  <c r="P15" i="15" s="1"/>
  <c r="O13" i="15" a="1"/>
  <c r="O13" i="15" s="1"/>
  <c r="P13" i="15" s="1"/>
  <c r="O17" i="15" a="1"/>
  <c r="O17" i="15" s="1"/>
  <c r="P17" i="15" s="1"/>
  <c r="O8" i="15" a="1"/>
  <c r="O8" i="15" s="1"/>
  <c r="O12" i="15" a="1"/>
  <c r="O12" i="15" s="1"/>
  <c r="O7" i="15" a="1"/>
  <c r="O7" i="15" s="1"/>
  <c r="O11" i="15" a="1"/>
  <c r="O11" i="15" s="1"/>
  <c r="O6" i="15" a="1"/>
  <c r="O6" i="15" s="1"/>
  <c r="O10" i="18" a="1"/>
  <c r="O10" i="18" s="1"/>
  <c r="O14" i="18" a="1"/>
  <c r="O14" i="18" s="1"/>
  <c r="P14" i="18" s="1"/>
  <c r="O17" i="18" a="1"/>
  <c r="O17" i="18" s="1"/>
  <c r="P17" i="18" s="1"/>
  <c r="O9" i="18" a="1"/>
  <c r="O9" i="18" s="1"/>
  <c r="O8" i="18" a="1"/>
  <c r="O8" i="18" s="1"/>
  <c r="O16" i="18" a="1"/>
  <c r="O16" i="18" s="1"/>
  <c r="P16" i="18" s="1"/>
  <c r="O12" i="18" a="1"/>
  <c r="O12" i="18" s="1"/>
  <c r="O7" i="18" a="1"/>
  <c r="O7" i="18" s="1"/>
  <c r="O11" i="18" a="1"/>
  <c r="O11" i="18" s="1"/>
  <c r="O9" i="14" a="1"/>
  <c r="O9" i="14" s="1"/>
  <c r="O6" i="14" a="1"/>
  <c r="O6" i="14" s="1"/>
  <c r="O14" i="14" a="1"/>
  <c r="O14" i="14" s="1"/>
  <c r="P14" i="14" s="1"/>
  <c r="O18" i="14" a="1"/>
  <c r="O18" i="14" s="1"/>
  <c r="P18" i="14" s="1"/>
  <c r="O13" i="14" a="1"/>
  <c r="O13" i="14" s="1"/>
  <c r="O8" i="14" a="1"/>
  <c r="O8" i="14" s="1"/>
  <c r="O15" i="14" a="1"/>
  <c r="O15" i="14" s="1"/>
  <c r="P15" i="14" s="1"/>
  <c r="O16" i="14" a="1"/>
  <c r="O16" i="14" s="1"/>
  <c r="P16" i="14" s="1"/>
  <c r="O17" i="14" a="1"/>
  <c r="O17" i="14" s="1"/>
  <c r="P17" i="14" s="1"/>
  <c r="O10" i="14" a="1"/>
  <c r="O10" i="14" s="1"/>
  <c r="O18" i="13" a="1"/>
  <c r="O18" i="13" s="1"/>
  <c r="P18" i="13" s="1"/>
  <c r="O16" i="13" a="1"/>
  <c r="O16" i="13" s="1"/>
  <c r="P16" i="13" s="1"/>
  <c r="O10" i="13" a="1"/>
  <c r="O10" i="13" s="1"/>
  <c r="O7" i="13" a="1"/>
  <c r="O7" i="13" s="1"/>
  <c r="O13" i="13" a="1"/>
  <c r="O13" i="13" s="1"/>
  <c r="O14" i="13" a="1"/>
  <c r="O14" i="13" s="1"/>
  <c r="P14" i="13" s="1"/>
  <c r="O15" i="13" a="1"/>
  <c r="O15" i="13" s="1"/>
  <c r="P15" i="13" s="1"/>
  <c r="O12" i="13" a="1"/>
  <c r="O12" i="13" s="1"/>
  <c r="O17" i="13" a="1"/>
  <c r="O17" i="13" s="1"/>
  <c r="P17" i="13" s="1"/>
  <c r="O9" i="13" a="1"/>
  <c r="O9" i="13" s="1"/>
  <c r="O11" i="13" a="1"/>
  <c r="O11" i="13" s="1"/>
  <c r="O6" i="13" a="1"/>
  <c r="O6" i="13" s="1"/>
  <c r="O8" i="13" a="1"/>
  <c r="O8" i="13" s="1"/>
  <c r="O11" i="12" a="1"/>
  <c r="O11" i="12" s="1"/>
  <c r="P11" i="12" s="1"/>
  <c r="O14" i="12" a="1"/>
  <c r="O14" i="12" s="1"/>
  <c r="P14" i="12" s="1"/>
  <c r="O13" i="12" a="1"/>
  <c r="O13" i="12" s="1"/>
  <c r="P13" i="12" s="1"/>
  <c r="O7" i="12" a="1"/>
  <c r="O7" i="12" s="1"/>
  <c r="O6" i="12" a="1"/>
  <c r="O6" i="12" s="1"/>
  <c r="O10" i="12" a="1"/>
  <c r="O10" i="12" s="1"/>
  <c r="O8" i="12" a="1"/>
  <c r="O8" i="12" s="1"/>
  <c r="O9" i="12" a="1"/>
  <c r="O9" i="12" s="1"/>
  <c r="O13" i="10" a="1"/>
  <c r="O13" i="10" s="1"/>
  <c r="O17" i="10" a="1"/>
  <c r="O17" i="10" s="1"/>
  <c r="P17" i="10" s="1"/>
  <c r="O12" i="10" a="1"/>
  <c r="O12" i="10" s="1"/>
  <c r="O15" i="10" a="1"/>
  <c r="O15" i="10" s="1"/>
  <c r="P15" i="10" s="1"/>
  <c r="O19" i="10" a="1"/>
  <c r="O19" i="10" s="1"/>
  <c r="P19" i="10" s="1"/>
  <c r="O14" i="10" a="1"/>
  <c r="O14" i="10" s="1"/>
  <c r="O18" i="10" a="1"/>
  <c r="O18" i="10" s="1"/>
  <c r="P18" i="10" s="1"/>
  <c r="O9" i="10" a="1"/>
  <c r="O9" i="10" s="1"/>
  <c r="O16" i="10" a="1"/>
  <c r="O16" i="10" s="1"/>
  <c r="P16" i="10" s="1"/>
  <c r="O6" i="10" a="1"/>
  <c r="O6" i="10" s="1"/>
  <c r="O10" i="10" a="1"/>
  <c r="O10" i="10" s="1"/>
  <c r="O11" i="10" a="1"/>
  <c r="O11" i="10" s="1"/>
  <c r="O7" i="10" a="1"/>
  <c r="O7" i="10" s="1"/>
  <c r="O8" i="10" a="1"/>
  <c r="O8" i="10" s="1"/>
  <c r="O15" i="11" a="1"/>
  <c r="O15" i="11" s="1"/>
  <c r="P15" i="11" s="1"/>
  <c r="O16" i="11" a="1"/>
  <c r="O16" i="11" s="1"/>
  <c r="P16" i="11" s="1"/>
  <c r="O6" i="11" a="1"/>
  <c r="O6" i="11" s="1"/>
  <c r="O14" i="11" a="1"/>
  <c r="O14" i="11" s="1"/>
  <c r="P14" i="11" s="1"/>
  <c r="O11" i="11" a="1"/>
  <c r="O11" i="11" s="1"/>
  <c r="O13" i="11" a="1"/>
  <c r="O13" i="11" s="1"/>
  <c r="P13" i="11" s="1"/>
  <c r="O17" i="11" a="1"/>
  <c r="O17" i="11" s="1"/>
  <c r="P17" i="11" s="1"/>
  <c r="O7" i="11" a="1"/>
  <c r="O7" i="11" s="1"/>
  <c r="O12" i="11" a="1"/>
  <c r="O12" i="11" s="1"/>
  <c r="O9" i="11" a="1"/>
  <c r="O9" i="11" s="1"/>
  <c r="O10" i="11" a="1"/>
  <c r="O10" i="11" s="1"/>
  <c r="O8" i="11" a="1"/>
  <c r="O8" i="11" s="1"/>
  <c r="O13" i="4" a="1"/>
  <c r="O13" i="4" s="1"/>
  <c r="O14" i="4" a="1"/>
  <c r="O14" i="4" s="1"/>
  <c r="O10" i="4" a="1"/>
  <c r="O10" i="4" s="1"/>
  <c r="O9" i="4" a="1"/>
  <c r="O9" i="4" s="1"/>
  <c r="O11" i="4" a="1"/>
  <c r="O11" i="4" s="1"/>
  <c r="O6" i="4" a="1"/>
  <c r="O6" i="4" s="1"/>
  <c r="O8" i="4" a="1"/>
  <c r="O8" i="4" s="1"/>
  <c r="O27" i="9" a="1"/>
  <c r="O27" i="9" s="1"/>
  <c r="P27" i="9" s="1"/>
  <c r="O12" i="9" a="1"/>
  <c r="O12" i="9" s="1"/>
  <c r="O8" i="9" a="1"/>
  <c r="O8" i="9" s="1"/>
  <c r="O25" i="9" a="1"/>
  <c r="O25" i="9" s="1"/>
  <c r="P25" i="9" s="1"/>
  <c r="O6" i="9" a="1"/>
  <c r="O6" i="9" s="1"/>
  <c r="O22" i="9" a="1"/>
  <c r="O22" i="9" s="1"/>
  <c r="O7" i="9" a="1"/>
  <c r="O7" i="9" s="1"/>
  <c r="O11" i="9" a="1"/>
  <c r="O11" i="9" s="1"/>
  <c r="O14" i="9" a="1"/>
  <c r="O14" i="9" s="1"/>
  <c r="O10" i="9" a="1"/>
  <c r="O10" i="9" s="1"/>
  <c r="O21" i="9" a="1"/>
  <c r="O21" i="9" s="1"/>
  <c r="O13" i="9" a="1"/>
  <c r="O13" i="9" s="1"/>
  <c r="O23" i="9" a="1"/>
  <c r="O23" i="9" s="1"/>
  <c r="P23" i="9" s="1"/>
  <c r="O19" i="9" a="1"/>
  <c r="O19" i="9" s="1"/>
  <c r="O9" i="9" a="1"/>
  <c r="O9" i="9" s="1"/>
  <c r="O15" i="9" a="1"/>
  <c r="O15" i="9" s="1"/>
  <c r="O12" i="8" a="1"/>
  <c r="O12" i="8" s="1"/>
  <c r="O22" i="8" a="1"/>
  <c r="O22" i="8" s="1"/>
  <c r="O26" i="8" a="1"/>
  <c r="O26" i="8" s="1"/>
  <c r="P26" i="8" s="1"/>
  <c r="O24" i="8" a="1"/>
  <c r="O24" i="8" s="1"/>
  <c r="P24" i="8" s="1"/>
  <c r="O16" i="8" a="1"/>
  <c r="O16" i="8" s="1"/>
  <c r="O20" i="8" a="1"/>
  <c r="O20" i="8" s="1"/>
  <c r="O23" i="8" a="1"/>
  <c r="O23" i="8" s="1"/>
  <c r="O27" i="8" a="1"/>
  <c r="O27" i="8" s="1"/>
  <c r="P27" i="8" s="1"/>
  <c r="O28" i="8" a="1"/>
  <c r="O28" i="8" s="1"/>
  <c r="P28" i="8" s="1"/>
  <c r="O11" i="8" a="1"/>
  <c r="O11" i="8" s="1"/>
  <c r="O9" i="8" a="1"/>
  <c r="O9" i="8" s="1"/>
  <c r="O19" i="8" a="1"/>
  <c r="O19" i="8" s="1"/>
  <c r="O7" i="8" a="1"/>
  <c r="O7" i="8" s="1"/>
  <c r="O6" i="8" a="1"/>
  <c r="O6" i="8" s="1"/>
  <c r="O18" i="8" a="1"/>
  <c r="O18" i="8" s="1"/>
  <c r="O15" i="8" a="1"/>
  <c r="O15" i="8" s="1"/>
  <c r="O14" i="8" a="1"/>
  <c r="O14" i="8" s="1"/>
  <c r="O8" i="8" a="1"/>
  <c r="O8" i="8" s="1"/>
  <c r="O10" i="8" a="1"/>
  <c r="O10" i="8" s="1"/>
  <c r="O21" i="7" a="1"/>
  <c r="O21" i="7" s="1"/>
  <c r="P21" i="7" s="1"/>
  <c r="O11" i="7" a="1"/>
  <c r="O11" i="7" s="1"/>
  <c r="O20" i="7" a="1"/>
  <c r="O20" i="7" s="1"/>
  <c r="P20" i="7" s="1"/>
  <c r="O9" i="7" a="1"/>
  <c r="O9" i="7" s="1"/>
  <c r="O14" i="7" a="1"/>
  <c r="O14" i="7" s="1"/>
  <c r="O19" i="7" a="1"/>
  <c r="O19" i="7" s="1"/>
  <c r="P19" i="7" s="1"/>
  <c r="O12" i="7" a="1"/>
  <c r="O12" i="7" s="1"/>
  <c r="O15" i="7" a="1"/>
  <c r="O15" i="7" s="1"/>
  <c r="O16" i="7" a="1"/>
  <c r="O16" i="7" s="1"/>
  <c r="O10" i="7" a="1"/>
  <c r="O10" i="7" s="1"/>
  <c r="O6" i="7" a="1"/>
  <c r="O6" i="7" s="1"/>
  <c r="O8" i="7" a="1"/>
  <c r="O8" i="7" s="1"/>
  <c r="O7" i="7" a="1"/>
  <c r="O7" i="7" s="1"/>
  <c r="O21" i="5" a="1"/>
  <c r="O21" i="5" s="1"/>
  <c r="O19" i="5" a="1"/>
  <c r="O19" i="5" s="1"/>
  <c r="O26" i="5" a="1"/>
  <c r="O26" i="5" s="1"/>
  <c r="P26" i="5" s="1"/>
  <c r="O16" i="5" a="1"/>
  <c r="O16" i="5" s="1"/>
  <c r="O6" i="5" a="1"/>
  <c r="O6" i="5" s="1"/>
  <c r="O28" i="5" a="1"/>
  <c r="O28" i="5" s="1"/>
  <c r="P28" i="5" s="1"/>
  <c r="O29" i="5" a="1"/>
  <c r="O29" i="5" s="1"/>
  <c r="P29" i="5" s="1"/>
  <c r="O27" i="5" a="1"/>
  <c r="O27" i="5" s="1"/>
  <c r="P27" i="5" s="1"/>
  <c r="O7" i="5" a="1"/>
  <c r="O7" i="5" s="1"/>
  <c r="O10" i="5" a="1"/>
  <c r="O10" i="5" s="1"/>
  <c r="O30" i="5" a="1"/>
  <c r="O30" i="5" s="1"/>
  <c r="P30" i="5" s="1"/>
  <c r="O17" i="5" a="1"/>
  <c r="O17" i="5" s="1"/>
  <c r="O11" i="5" a="1"/>
  <c r="O11" i="5" s="1"/>
  <c r="O9" i="5" a="1"/>
  <c r="O9" i="5" s="1"/>
  <c r="O18" i="5" a="1"/>
  <c r="O18" i="5" s="1"/>
  <c r="O22" i="5" a="1"/>
  <c r="O22" i="5" s="1"/>
  <c r="O8" i="5" a="1"/>
  <c r="O8" i="5" s="1"/>
  <c r="O14" i="5" a="1"/>
  <c r="O14" i="5" s="1"/>
  <c r="O20" i="5" a="1"/>
  <c r="O20" i="5" s="1"/>
  <c r="O23" i="5" a="1"/>
  <c r="O23" i="5" s="1"/>
  <c r="O13" i="5" a="1"/>
  <c r="O13" i="5" s="1"/>
  <c r="O15" i="5" a="1"/>
  <c r="O15" i="5" s="1"/>
  <c r="O25" i="5" a="1"/>
  <c r="O25" i="5" s="1"/>
  <c r="O24" i="5" a="1"/>
  <c r="O24" i="5" s="1"/>
  <c r="O12" i="5" a="1"/>
  <c r="O12" i="5" s="1"/>
  <c r="O14" i="6" a="1"/>
  <c r="O14" i="6" s="1"/>
  <c r="O10" i="6" a="1"/>
  <c r="O10" i="6" s="1"/>
  <c r="O20" i="6" a="1"/>
  <c r="O20" i="6" s="1"/>
  <c r="P20" i="6" s="1"/>
  <c r="O13" i="6" a="1"/>
  <c r="O13" i="6" s="1"/>
  <c r="O22" i="6" a="1"/>
  <c r="O22" i="6" s="1"/>
  <c r="P22" i="6" s="1"/>
  <c r="O16" i="6" a="1"/>
  <c r="O16" i="6" s="1"/>
  <c r="O7" i="6" a="1"/>
  <c r="O7" i="6" s="1"/>
  <c r="O24" i="6" a="1"/>
  <c r="O24" i="6" s="1"/>
  <c r="P24" i="6" s="1"/>
  <c r="O19" i="6" a="1"/>
  <c r="O19" i="6" s="1"/>
  <c r="P19" i="6" s="1"/>
  <c r="O17" i="6" a="1"/>
  <c r="O17" i="6" s="1"/>
  <c r="P17" i="6" s="1"/>
  <c r="O23" i="6" a="1"/>
  <c r="O23" i="6" s="1"/>
  <c r="P23" i="6" s="1"/>
  <c r="O18" i="6" a="1"/>
  <c r="O18" i="6" s="1"/>
  <c r="P18" i="6" s="1"/>
  <c r="O12" i="6" a="1"/>
  <c r="O12" i="6" s="1"/>
  <c r="O11" i="6" a="1"/>
  <c r="O11" i="6" s="1"/>
  <c r="O8" i="6" a="1"/>
  <c r="O8" i="6" s="1"/>
  <c r="O6" i="6" a="1"/>
  <c r="O6" i="6" s="1"/>
  <c r="O150" i="21" l="1"/>
  <c r="F51" i="21"/>
  <c r="Q51" i="21" s="1"/>
  <c r="F107" i="21"/>
  <c r="Q107" i="21" s="1"/>
  <c r="P6" i="18"/>
  <c r="P12" i="14"/>
  <c r="P10" i="12"/>
  <c r="P14" i="4"/>
  <c r="P13" i="4"/>
  <c r="P17" i="4"/>
  <c r="P15" i="19"/>
  <c r="P12" i="16"/>
  <c r="P7" i="16"/>
  <c r="P9" i="16"/>
  <c r="P10" i="16"/>
  <c r="P16" i="16"/>
  <c r="P8" i="16"/>
  <c r="P14" i="16"/>
  <c r="P11" i="16"/>
  <c r="P13" i="16"/>
  <c r="P15" i="16"/>
  <c r="P6" i="16"/>
  <c r="P10" i="18"/>
  <c r="P6" i="13"/>
  <c r="P9" i="13"/>
  <c r="P8" i="13"/>
  <c r="P13" i="13"/>
  <c r="P14" i="10"/>
  <c r="P10" i="10"/>
  <c r="P6" i="10"/>
  <c r="P9" i="11"/>
  <c r="P8" i="4"/>
  <c r="P16" i="4"/>
  <c r="P19" i="4"/>
  <c r="P11" i="9"/>
  <c r="P21" i="9"/>
  <c r="P12" i="8"/>
  <c r="P10" i="19"/>
  <c r="P9" i="19"/>
  <c r="P11" i="19"/>
  <c r="P12" i="19"/>
  <c r="P16" i="19"/>
  <c r="P14" i="19"/>
  <c r="P13" i="19"/>
  <c r="P19" i="19"/>
  <c r="P21" i="19"/>
  <c r="P7" i="19"/>
  <c r="P20" i="19"/>
  <c r="P17" i="19"/>
  <c r="P18" i="19"/>
  <c r="P8" i="19"/>
  <c r="P6" i="19"/>
  <c r="P22" i="19"/>
  <c r="P21" i="17"/>
  <c r="P13" i="17"/>
  <c r="P14" i="17"/>
  <c r="P6" i="17"/>
  <c r="P20" i="17"/>
  <c r="P8" i="17"/>
  <c r="P19" i="17"/>
  <c r="P22" i="17"/>
  <c r="P23" i="17"/>
  <c r="P7" i="17"/>
  <c r="P18" i="17"/>
  <c r="P12" i="17"/>
  <c r="P9" i="17"/>
  <c r="P17" i="17"/>
  <c r="P16" i="17"/>
  <c r="P10" i="17"/>
  <c r="P15" i="17"/>
  <c r="P11" i="17"/>
  <c r="P12" i="15"/>
  <c r="P7" i="15"/>
  <c r="P10" i="15"/>
  <c r="P11" i="15"/>
  <c r="P8" i="15"/>
  <c r="P6" i="15"/>
  <c r="P9" i="15"/>
  <c r="P7" i="18"/>
  <c r="P9" i="18"/>
  <c r="P11" i="18"/>
  <c r="P12" i="18"/>
  <c r="P8" i="18"/>
  <c r="P6" i="14"/>
  <c r="P7" i="14"/>
  <c r="P11" i="14"/>
  <c r="P10" i="14"/>
  <c r="P13" i="14"/>
  <c r="P8" i="14"/>
  <c r="P9" i="14"/>
  <c r="P11" i="13"/>
  <c r="P12" i="13"/>
  <c r="P10" i="13"/>
  <c r="P7" i="13"/>
  <c r="P6" i="12"/>
  <c r="P7" i="12"/>
  <c r="P9" i="12"/>
  <c r="P8" i="12"/>
  <c r="P13" i="10"/>
  <c r="P12" i="10"/>
  <c r="P11" i="10"/>
  <c r="P7" i="10"/>
  <c r="P8" i="10"/>
  <c r="P9" i="10"/>
  <c r="P11" i="11"/>
  <c r="P8" i="11"/>
  <c r="P12" i="11"/>
  <c r="P7" i="11"/>
  <c r="P10" i="11"/>
  <c r="P6" i="11"/>
  <c r="P11" i="4"/>
  <c r="P9" i="4"/>
  <c r="P15" i="4"/>
  <c r="P18" i="4"/>
  <c r="P6" i="4"/>
  <c r="P10" i="4"/>
  <c r="P7" i="4"/>
  <c r="P12" i="4"/>
  <c r="P15" i="9"/>
  <c r="P16" i="9"/>
  <c r="P14" i="9"/>
  <c r="P10" i="9"/>
  <c r="P13" i="9"/>
  <c r="P19" i="9"/>
  <c r="P12" i="9"/>
  <c r="P8" i="9"/>
  <c r="P6" i="9"/>
  <c r="P18" i="9"/>
  <c r="P20" i="9"/>
  <c r="P22" i="9"/>
  <c r="P7" i="9"/>
  <c r="P17" i="9"/>
  <c r="P9" i="9"/>
  <c r="P10" i="8"/>
  <c r="P14" i="8"/>
  <c r="P15" i="8"/>
  <c r="P7" i="8"/>
  <c r="P18" i="8"/>
  <c r="P22" i="8"/>
  <c r="P13" i="8"/>
  <c r="P9" i="8"/>
  <c r="P8" i="8"/>
  <c r="P19" i="8"/>
  <c r="P11" i="8"/>
  <c r="P20" i="8"/>
  <c r="P6" i="8"/>
  <c r="P17" i="8"/>
  <c r="P23" i="8"/>
  <c r="P21" i="8"/>
  <c r="P16" i="8"/>
  <c r="P17" i="7"/>
  <c r="P11" i="7"/>
  <c r="P15" i="7"/>
  <c r="P10" i="7"/>
  <c r="P9" i="7"/>
  <c r="P13" i="7"/>
  <c r="P16" i="7"/>
  <c r="P12" i="7"/>
  <c r="P7" i="7"/>
  <c r="P6" i="7"/>
  <c r="P8" i="7"/>
  <c r="P14" i="7"/>
  <c r="P14" i="5"/>
  <c r="P8" i="5"/>
  <c r="P20" i="5"/>
  <c r="P23" i="5"/>
  <c r="P22" i="5"/>
  <c r="P16" i="5"/>
  <c r="P9" i="5"/>
  <c r="P15" i="5"/>
  <c r="P10" i="5"/>
  <c r="P19" i="5"/>
  <c r="P24" i="5"/>
  <c r="P21" i="5"/>
  <c r="P13" i="5"/>
  <c r="P18" i="5"/>
  <c r="P25" i="5"/>
  <c r="P17" i="5"/>
  <c r="P11" i="5"/>
  <c r="P6" i="5"/>
  <c r="P7" i="5"/>
  <c r="P12" i="5"/>
  <c r="P16" i="6"/>
  <c r="P15" i="6"/>
  <c r="P14" i="6"/>
  <c r="P13" i="6"/>
  <c r="P6" i="6"/>
  <c r="P7" i="6"/>
  <c r="P8" i="6"/>
  <c r="P9" i="6"/>
  <c r="P10" i="6"/>
  <c r="P12" i="6"/>
  <c r="P11" i="6"/>
  <c r="F13" i="21" l="1"/>
  <c r="J51" i="21"/>
  <c r="S51" i="21" s="1"/>
  <c r="L51" i="21"/>
  <c r="T51" i="21" s="1"/>
  <c r="H107" i="21"/>
  <c r="R107" i="21" s="1"/>
  <c r="N107" i="21"/>
  <c r="U107" i="21" s="1"/>
  <c r="L13" i="21"/>
  <c r="L107" i="21"/>
  <c r="T107" i="21" s="1"/>
  <c r="J107" i="21"/>
  <c r="S107" i="21" s="1"/>
  <c r="H51" i="21"/>
  <c r="R51" i="21" s="1"/>
  <c r="Q13" i="21" l="1"/>
  <c r="T13" i="21"/>
  <c r="H25" i="21"/>
  <c r="R25" i="21" s="1"/>
  <c r="J25" i="21"/>
  <c r="S25" i="21" s="1"/>
  <c r="L25" i="21"/>
  <c r="T25" i="21" s="1"/>
  <c r="J13" i="21"/>
  <c r="S13" i="21" s="1"/>
  <c r="H13" i="21"/>
  <c r="F25" i="21"/>
  <c r="Q25" i="21" s="1"/>
  <c r="F19" i="21"/>
  <c r="Q19" i="21" s="1"/>
  <c r="N51" i="21"/>
  <c r="U51" i="21" s="1"/>
  <c r="L19" i="21"/>
  <c r="T19" i="21" s="1"/>
  <c r="H19" i="21"/>
  <c r="R19" i="21" s="1"/>
  <c r="J19" i="21"/>
  <c r="S19" i="21" s="1"/>
  <c r="R13" i="21" l="1"/>
  <c r="N19" i="21"/>
  <c r="U19" i="21" s="1"/>
  <c r="F109" i="21"/>
  <c r="Q109" i="21" s="1"/>
  <c r="H109" i="21"/>
  <c r="R109" i="21" s="1"/>
  <c r="L109" i="21"/>
  <c r="T109" i="21" s="1"/>
  <c r="N13" i="21"/>
  <c r="H37" i="21"/>
  <c r="R37" i="21" s="1"/>
  <c r="L37" i="21"/>
  <c r="T37" i="21" s="1"/>
  <c r="J109" i="21"/>
  <c r="S109" i="21" s="1"/>
  <c r="F37" i="21"/>
  <c r="Q37" i="21" s="1"/>
  <c r="J37" i="21"/>
  <c r="S37" i="21" s="1"/>
  <c r="U13" i="21" l="1"/>
  <c r="J31" i="21"/>
  <c r="S31" i="21" s="1"/>
  <c r="F29" i="21"/>
  <c r="Q29" i="21" s="1"/>
  <c r="N37" i="21"/>
  <c r="U37" i="21" s="1"/>
  <c r="H29" i="21"/>
  <c r="R29" i="21" s="1"/>
  <c r="L31" i="21"/>
  <c r="F31" i="21"/>
  <c r="H26" i="21"/>
  <c r="R26" i="21" s="1"/>
  <c r="J29" i="21"/>
  <c r="S29" i="21" s="1"/>
  <c r="N25" i="21"/>
  <c r="U25" i="21" s="1"/>
  <c r="F26" i="21"/>
  <c r="Q26" i="21" s="1"/>
  <c r="J26" i="21"/>
  <c r="S26" i="21" s="1"/>
  <c r="H31" i="21"/>
  <c r="R31" i="21" l="1"/>
  <c r="Q31" i="21"/>
  <c r="T31" i="21"/>
  <c r="J30" i="21"/>
  <c r="S30" i="21" s="1"/>
  <c r="L30" i="21"/>
  <c r="T30" i="21" s="1"/>
  <c r="H30" i="21"/>
  <c r="R30" i="21" s="1"/>
  <c r="N109" i="21"/>
  <c r="U109" i="21" s="1"/>
  <c r="F30" i="21"/>
  <c r="Q30" i="21" s="1"/>
  <c r="L29" i="21"/>
  <c r="T29" i="21" s="1"/>
  <c r="L26" i="21"/>
  <c r="T26" i="21" s="1"/>
  <c r="F7" i="21" l="1"/>
  <c r="Q7" i="21" s="1"/>
  <c r="F11" i="21"/>
  <c r="Q11" i="21" s="1"/>
  <c r="N31" i="21"/>
  <c r="J7" i="21"/>
  <c r="S7" i="21" s="1"/>
  <c r="L7" i="21"/>
  <c r="H7" i="21"/>
  <c r="R7" i="21" s="1"/>
  <c r="J11" i="21"/>
  <c r="S11" i="21" s="1"/>
  <c r="T7" i="21" l="1"/>
  <c r="U31" i="21"/>
  <c r="L11" i="21"/>
  <c r="T11" i="21" s="1"/>
  <c r="J10" i="21"/>
  <c r="S10" i="21" s="1"/>
  <c r="N30" i="21"/>
  <c r="U30" i="21" s="1"/>
  <c r="H11" i="21"/>
  <c r="R11" i="21" s="1"/>
  <c r="N26" i="21"/>
  <c r="U26" i="21" s="1"/>
  <c r="F10" i="21"/>
  <c r="N29" i="21"/>
  <c r="U29" i="21" s="1"/>
  <c r="Q10" i="21" l="1"/>
  <c r="J50" i="21"/>
  <c r="S50" i="21" s="1"/>
  <c r="L10" i="21"/>
  <c r="T10" i="21" s="1"/>
  <c r="N7" i="21"/>
  <c r="U7" i="21" s="1"/>
  <c r="J14" i="21"/>
  <c r="S14" i="21" s="1"/>
  <c r="F14" i="21"/>
  <c r="Q14" i="21" s="1"/>
  <c r="H10" i="21"/>
  <c r="R10" i="21" s="1"/>
  <c r="J132" i="21" l="1"/>
  <c r="S132" i="21" s="1"/>
  <c r="J34" i="21"/>
  <c r="S34" i="21" s="1"/>
  <c r="F50" i="21"/>
  <c r="Q50" i="21" s="1"/>
  <c r="N11" i="21"/>
  <c r="U11" i="21" s="1"/>
  <c r="H14" i="21"/>
  <c r="R14" i="21" s="1"/>
  <c r="L14" i="21"/>
  <c r="T14" i="21" s="1"/>
  <c r="J16" i="21"/>
  <c r="S16" i="21" l="1"/>
  <c r="J33" i="21"/>
  <c r="S33" i="21" s="1"/>
  <c r="L50" i="21"/>
  <c r="T50" i="21" s="1"/>
  <c r="H50" i="21"/>
  <c r="R50" i="21" s="1"/>
  <c r="J23" i="21"/>
  <c r="S23" i="21" s="1"/>
  <c r="N10" i="21"/>
  <c r="U10" i="21" s="1"/>
  <c r="F34" i="21"/>
  <c r="Q34" i="21" s="1"/>
  <c r="F132" i="21"/>
  <c r="Q132" i="21" s="1"/>
  <c r="J35" i="21"/>
  <c r="S35" i="21" s="1"/>
  <c r="F16" i="21"/>
  <c r="Q16" i="21" s="1"/>
  <c r="J8" i="21" l="1"/>
  <c r="S8" i="21" s="1"/>
  <c r="F35" i="21"/>
  <c r="Q35" i="21" s="1"/>
  <c r="J98" i="21"/>
  <c r="S98" i="21" s="1"/>
  <c r="H16" i="21"/>
  <c r="R16" i="21" s="1"/>
  <c r="L16" i="21"/>
  <c r="T16" i="21" s="1"/>
  <c r="N14" i="21"/>
  <c r="U14" i="21" s="1"/>
  <c r="L132" i="21" l="1"/>
  <c r="T132" i="21" s="1"/>
  <c r="F23" i="21"/>
  <c r="Q23" i="21" s="1"/>
  <c r="L34" i="21"/>
  <c r="T34" i="21" s="1"/>
  <c r="H34" i="21"/>
  <c r="R34" i="21" s="1"/>
  <c r="N50" i="21"/>
  <c r="U50" i="21" s="1"/>
  <c r="J28" i="21"/>
  <c r="S28" i="21" s="1"/>
  <c r="L33" i="21" l="1"/>
  <c r="T33" i="21" s="1"/>
  <c r="N34" i="21"/>
  <c r="U34" i="21" s="1"/>
  <c r="F33" i="21"/>
  <c r="Q33" i="21" s="1"/>
  <c r="H132" i="21"/>
  <c r="R132" i="21" s="1"/>
  <c r="L35" i="21"/>
  <c r="T35" i="21" s="1"/>
  <c r="L23" i="21"/>
  <c r="T23" i="21" s="1"/>
  <c r="N16" i="21"/>
  <c r="U16" i="21" s="1"/>
  <c r="J15" i="21"/>
  <c r="S15" i="21" s="1"/>
  <c r="F98" i="21" l="1"/>
  <c r="Q98" i="21" s="1"/>
  <c r="H35" i="21"/>
  <c r="R35" i="21" s="1"/>
  <c r="L8" i="21"/>
  <c r="T8" i="21" s="1"/>
  <c r="L98" i="21"/>
  <c r="T98" i="21" s="1"/>
  <c r="N132" i="21"/>
  <c r="U132" i="21" s="1"/>
  <c r="J12" i="21"/>
  <c r="S12" i="21" s="1"/>
  <c r="J9" i="21"/>
  <c r="S9" i="21" s="1"/>
  <c r="F8" i="21" l="1"/>
  <c r="Q8" i="21" s="1"/>
  <c r="J17" i="21"/>
  <c r="S17" i="21" s="1"/>
  <c r="H23" i="21"/>
  <c r="R23" i="21" s="1"/>
  <c r="L28" i="21"/>
  <c r="T28" i="21" s="1"/>
  <c r="N35" i="21"/>
  <c r="U35" i="21" s="1"/>
  <c r="J20" i="21"/>
  <c r="S20" i="21" s="1"/>
  <c r="F28" i="21" l="1"/>
  <c r="Q28" i="21" s="1"/>
  <c r="J97" i="21"/>
  <c r="S97" i="21" s="1"/>
  <c r="F15" i="21"/>
  <c r="Q15" i="21" s="1"/>
  <c r="L15" i="21"/>
  <c r="T15" i="21" s="1"/>
  <c r="N23" i="21"/>
  <c r="U23" i="21" s="1"/>
  <c r="H33" i="21"/>
  <c r="R33" i="21" s="1"/>
  <c r="L9" i="21" l="1"/>
  <c r="T9" i="21" s="1"/>
  <c r="L12" i="21"/>
  <c r="T12" i="21" s="1"/>
  <c r="J24" i="21"/>
  <c r="S24" i="21" s="1"/>
  <c r="F20" i="21"/>
  <c r="Q20" i="21" s="1"/>
  <c r="N33" i="21"/>
  <c r="U33" i="21" s="1"/>
  <c r="H98" i="21"/>
  <c r="R98" i="21" s="1"/>
  <c r="F12" i="21"/>
  <c r="Q12" i="21" s="1"/>
  <c r="F9" i="21"/>
  <c r="Q9" i="21" s="1"/>
  <c r="F97" i="21" l="1"/>
  <c r="Q97" i="21" s="1"/>
  <c r="H8" i="21"/>
  <c r="R8" i="21" s="1"/>
  <c r="J18" i="21"/>
  <c r="S18" i="21" s="1"/>
  <c r="F17" i="21"/>
  <c r="Q17" i="21" s="1"/>
  <c r="N8" i="21"/>
  <c r="U8" i="21" s="1"/>
  <c r="N98" i="21"/>
  <c r="U98" i="21" s="1"/>
  <c r="L20" i="21"/>
  <c r="T20" i="21" s="1"/>
  <c r="N28" i="21" l="1"/>
  <c r="U28" i="21" s="1"/>
  <c r="H15" i="21"/>
  <c r="R15" i="21" s="1"/>
  <c r="J36" i="21"/>
  <c r="S36" i="21" s="1"/>
  <c r="N15" i="21"/>
  <c r="U15" i="21" s="1"/>
  <c r="N9" i="21"/>
  <c r="U9" i="21" s="1"/>
  <c r="L17" i="21"/>
  <c r="T17" i="21" s="1"/>
  <c r="F24" i="21"/>
  <c r="Q24" i="21" s="1"/>
  <c r="H28" i="21"/>
  <c r="R28" i="21" s="1"/>
  <c r="J6" i="21" l="1"/>
  <c r="S6" i="21" s="1"/>
  <c r="F18" i="21"/>
  <c r="Q18" i="21" s="1"/>
  <c r="N12" i="21"/>
  <c r="U12" i="21" s="1"/>
  <c r="H9" i="21"/>
  <c r="R9" i="21" s="1"/>
  <c r="N20" i="21"/>
  <c r="U20" i="21" s="1"/>
  <c r="L97" i="21"/>
  <c r="T97" i="21" s="1"/>
  <c r="H20" i="21" l="1"/>
  <c r="R20" i="21" s="1"/>
  <c r="J21" i="21"/>
  <c r="S21" i="21" s="1"/>
  <c r="F36" i="21"/>
  <c r="Q36" i="21" s="1"/>
  <c r="N17" i="21"/>
  <c r="U17" i="21" s="1"/>
  <c r="H12" i="21"/>
  <c r="R12" i="21" s="1"/>
  <c r="L24" i="21"/>
  <c r="T24" i="21" s="1"/>
  <c r="F21" i="21" l="1"/>
  <c r="Q21" i="21" s="1"/>
  <c r="J61" i="21"/>
  <c r="S61" i="21" s="1"/>
  <c r="N97" i="21"/>
  <c r="U97" i="21" s="1"/>
  <c r="H17" i="21"/>
  <c r="R17" i="21" s="1"/>
  <c r="F6" i="21"/>
  <c r="Q6" i="21" s="1"/>
  <c r="H97" i="21"/>
  <c r="R97" i="21" s="1"/>
  <c r="L18" i="21"/>
  <c r="T18" i="21" s="1"/>
  <c r="N36" i="21" l="1"/>
  <c r="U36" i="21" s="1"/>
  <c r="J122" i="21"/>
  <c r="S122" i="21" s="1"/>
  <c r="L6" i="21"/>
  <c r="T6" i="21" s="1"/>
  <c r="H24" i="21"/>
  <c r="R24" i="21" s="1"/>
  <c r="J129" i="21"/>
  <c r="S129" i="21" s="1"/>
  <c r="J118" i="21"/>
  <c r="S118" i="21" s="1"/>
  <c r="F61" i="21"/>
  <c r="Q61" i="21" s="1"/>
  <c r="L36" i="21"/>
  <c r="T36" i="21" s="1"/>
  <c r="N18" i="21"/>
  <c r="U18" i="21" s="1"/>
  <c r="N24" i="21"/>
  <c r="U24" i="21" s="1"/>
  <c r="H36" i="21" l="1"/>
  <c r="R36" i="21" s="1"/>
  <c r="H18" i="21"/>
  <c r="R18" i="21" s="1"/>
  <c r="L61" i="21"/>
  <c r="T61" i="21" s="1"/>
  <c r="N6" i="21"/>
  <c r="U6" i="21" s="1"/>
  <c r="J62" i="21"/>
  <c r="S62" i="21" s="1"/>
  <c r="L21" i="21"/>
  <c r="T21" i="21" s="1"/>
  <c r="F118" i="21"/>
  <c r="Q118" i="21" s="1"/>
  <c r="L118" i="21" l="1"/>
  <c r="T118" i="21" s="1"/>
  <c r="F122" i="21"/>
  <c r="Q122" i="21" s="1"/>
  <c r="H6" i="21"/>
  <c r="R6" i="21" s="1"/>
  <c r="N21" i="21"/>
  <c r="U21" i="21" s="1"/>
  <c r="J116" i="21"/>
  <c r="S116" i="21" s="1"/>
  <c r="F129" i="21"/>
  <c r="Q129" i="21" s="1"/>
  <c r="L129" i="21" l="1"/>
  <c r="T129" i="21" s="1"/>
  <c r="N118" i="21"/>
  <c r="U118" i="21" s="1"/>
  <c r="H61" i="21"/>
  <c r="R61" i="21" s="1"/>
  <c r="L62" i="21"/>
  <c r="T62" i="21" s="1"/>
  <c r="J128" i="21"/>
  <c r="S128" i="21" s="1"/>
  <c r="N61" i="21"/>
  <c r="U61" i="21" s="1"/>
  <c r="L122" i="21"/>
  <c r="T122" i="21" s="1"/>
  <c r="J123" i="21"/>
  <c r="S123" i="21" s="1"/>
  <c r="F62" i="21"/>
  <c r="Q62" i="21" s="1"/>
  <c r="H21" i="21"/>
  <c r="R21" i="21" s="1"/>
  <c r="F116" i="21" l="1"/>
  <c r="Q116" i="21" s="1"/>
  <c r="F123" i="21"/>
  <c r="Q123" i="21" s="1"/>
  <c r="F128" i="21"/>
  <c r="Q128" i="21" s="1"/>
  <c r="N122" i="21"/>
  <c r="U122" i="21" s="1"/>
  <c r="J126" i="21"/>
  <c r="S126" i="21" s="1"/>
  <c r="H118" i="21"/>
  <c r="R118" i="21" s="1"/>
  <c r="L123" i="21"/>
  <c r="T123" i="21" s="1"/>
  <c r="L128" i="21"/>
  <c r="T128" i="21" s="1"/>
  <c r="N129" i="21"/>
  <c r="U129" i="21" s="1"/>
  <c r="J65" i="21"/>
  <c r="J114" i="21"/>
  <c r="S114" i="21" s="1"/>
  <c r="L116" i="21"/>
  <c r="T116" i="21" s="1"/>
  <c r="S65" i="21" l="1"/>
  <c r="J57" i="21"/>
  <c r="S57" i="21" s="1"/>
  <c r="H129" i="21"/>
  <c r="R129" i="21" s="1"/>
  <c r="L65" i="21"/>
  <c r="T65" i="21" s="1"/>
  <c r="H122" i="21"/>
  <c r="R122" i="21" s="1"/>
  <c r="N62" i="21"/>
  <c r="U62" i="21" s="1"/>
  <c r="F65" i="21" l="1"/>
  <c r="N116" i="21"/>
  <c r="U116" i="21" s="1"/>
  <c r="H62" i="21"/>
  <c r="R62" i="21" s="1"/>
  <c r="L126" i="21"/>
  <c r="T126" i="21" s="1"/>
  <c r="J131" i="21"/>
  <c r="S131" i="21" s="1"/>
  <c r="F126" i="21" l="1"/>
  <c r="Q126" i="21" s="1"/>
  <c r="Q65" i="21"/>
  <c r="L114" i="21"/>
  <c r="T114" i="21" s="1"/>
  <c r="N123" i="21"/>
  <c r="U123" i="21" s="1"/>
  <c r="H116" i="21"/>
  <c r="J39" i="21"/>
  <c r="S39" i="21" l="1"/>
  <c r="R116" i="21"/>
  <c r="F114" i="21"/>
  <c r="Q114" i="21" s="1"/>
  <c r="H128" i="21"/>
  <c r="J67" i="21"/>
  <c r="S67" i="21" s="1"/>
  <c r="N128" i="21"/>
  <c r="U128" i="21" s="1"/>
  <c r="J115" i="21"/>
  <c r="S115" i="21" s="1"/>
  <c r="L57" i="21"/>
  <c r="T57" i="21" s="1"/>
  <c r="J38" i="21"/>
  <c r="S38" i="21" s="1"/>
  <c r="L131" i="21"/>
  <c r="T131" i="21" s="1"/>
  <c r="H123" i="21"/>
  <c r="R123" i="21" l="1"/>
  <c r="R128" i="21"/>
  <c r="F57" i="21"/>
  <c r="Q57" i="21" s="1"/>
  <c r="L38" i="21"/>
  <c r="T38" i="21" s="1"/>
  <c r="H126" i="21"/>
  <c r="J124" i="21"/>
  <c r="S124" i="21" s="1"/>
  <c r="J69" i="21"/>
  <c r="S69" i="21" s="1"/>
  <c r="L39" i="21"/>
  <c r="T39" i="21" s="1"/>
  <c r="N65" i="21"/>
  <c r="U65" i="21" s="1"/>
  <c r="H65" i="21"/>
  <c r="R126" i="21" l="1"/>
  <c r="R65" i="21"/>
  <c r="J130" i="21"/>
  <c r="S130" i="21" s="1"/>
  <c r="F131" i="21"/>
  <c r="Q131" i="21" s="1"/>
  <c r="H57" i="21"/>
  <c r="R57" i="21" s="1"/>
  <c r="L115" i="21"/>
  <c r="T115" i="21" s="1"/>
  <c r="J27" i="21"/>
  <c r="H114" i="21"/>
  <c r="N126" i="21"/>
  <c r="U126" i="21" s="1"/>
  <c r="J63" i="21"/>
  <c r="S63" i="21" s="1"/>
  <c r="L67" i="21"/>
  <c r="T67" i="21" s="1"/>
  <c r="S27" i="21" l="1"/>
  <c r="R114" i="21"/>
  <c r="F39" i="21"/>
  <c r="Q39" i="21" s="1"/>
  <c r="H38" i="21"/>
  <c r="R38" i="21" s="1"/>
  <c r="J59" i="21"/>
  <c r="S59" i="21" s="1"/>
  <c r="N114" i="21"/>
  <c r="U114" i="21" s="1"/>
  <c r="L124" i="21"/>
  <c r="T124" i="21" s="1"/>
  <c r="H39" i="21"/>
  <c r="R39" i="21" s="1"/>
  <c r="L69" i="21"/>
  <c r="T69" i="21" s="1"/>
  <c r="H131" i="21"/>
  <c r="R131" i="21" s="1"/>
  <c r="L130" i="21" l="1"/>
  <c r="T130" i="21" s="1"/>
  <c r="H115" i="21"/>
  <c r="R115" i="21" s="1"/>
  <c r="F67" i="21"/>
  <c r="Q67" i="21" s="1"/>
  <c r="J66" i="21"/>
  <c r="S66" i="21" s="1"/>
  <c r="F115" i="21"/>
  <c r="Q115" i="21" s="1"/>
  <c r="F38" i="21"/>
  <c r="Q38" i="21" s="1"/>
  <c r="F124" i="21"/>
  <c r="Q124" i="21" s="1"/>
  <c r="L63" i="21"/>
  <c r="T63" i="21" s="1"/>
  <c r="N131" i="21"/>
  <c r="U131" i="21" s="1"/>
  <c r="N57" i="21"/>
  <c r="L27" i="21"/>
  <c r="T27" i="21" s="1"/>
  <c r="J150" i="21" l="1"/>
  <c r="U57" i="21"/>
  <c r="L59" i="21"/>
  <c r="T59" i="21" s="1"/>
  <c r="F69" i="21"/>
  <c r="Q69" i="21" s="1"/>
  <c r="L66" i="21"/>
  <c r="F130" i="21"/>
  <c r="Q130" i="21" s="1"/>
  <c r="N39" i="21"/>
  <c r="H67" i="21"/>
  <c r="R67" i="21" s="1"/>
  <c r="T66" i="21" l="1"/>
  <c r="L150" i="21"/>
  <c r="U39" i="21"/>
  <c r="F27" i="21"/>
  <c r="Q27" i="21" s="1"/>
  <c r="N38" i="21"/>
  <c r="H69" i="21"/>
  <c r="R69" i="21" s="1"/>
  <c r="N115" i="21"/>
  <c r="U38" i="21" l="1"/>
  <c r="U115" i="21"/>
  <c r="H124" i="21"/>
  <c r="N67" i="21"/>
  <c r="U67" i="21" l="1"/>
  <c r="R124" i="21"/>
  <c r="F63" i="21"/>
  <c r="N63" i="21"/>
  <c r="U63" i="21" s="1"/>
  <c r="H130" i="21"/>
  <c r="H27" i="21"/>
  <c r="N124" i="21"/>
  <c r="U124" i="21" s="1"/>
  <c r="N69" i="21"/>
  <c r="H63" i="21"/>
  <c r="R63" i="21" s="1"/>
  <c r="N130" i="21"/>
  <c r="U130" i="21" s="1"/>
  <c r="R130" i="21" l="1"/>
  <c r="U69" i="21"/>
  <c r="R27" i="21"/>
  <c r="Q63" i="21"/>
  <c r="F59" i="21"/>
  <c r="F66" i="21"/>
  <c r="N59" i="21"/>
  <c r="U59" i="21" s="1"/>
  <c r="N27" i="21"/>
  <c r="U27" i="21" s="1"/>
  <c r="N66" i="21"/>
  <c r="Q66" i="21" l="1"/>
  <c r="F150" i="21"/>
  <c r="U66" i="21"/>
  <c r="N150" i="21"/>
  <c r="Q59" i="21"/>
  <c r="H59" i="21"/>
  <c r="R59" i="21" s="1"/>
  <c r="H66" i="21"/>
  <c r="R66" i="21" l="1"/>
  <c r="H150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<sst xmlns="http://schemas.openxmlformats.org/spreadsheetml/2006/main" count="826" uniqueCount="267">
  <si>
    <t>Plassering</t>
  </si>
  <si>
    <t>Poeng</t>
  </si>
  <si>
    <t/>
  </si>
  <si>
    <t>INFORMASJON OM POENGBEREGNING SPAREBANK 1 CUP</t>
  </si>
  <si>
    <t>Poengberegning:</t>
  </si>
  <si>
    <t>Navn</t>
  </si>
  <si>
    <t>Klubb</t>
  </si>
  <si>
    <t>Plassering #1</t>
  </si>
  <si>
    <t>Poeng #2</t>
  </si>
  <si>
    <t>Plassering #3</t>
  </si>
  <si>
    <t>Poeng #3</t>
  </si>
  <si>
    <t>Plassering #4</t>
  </si>
  <si>
    <t>Poeng #4</t>
  </si>
  <si>
    <t>Plassering #5</t>
  </si>
  <si>
    <t>Poeng #5</t>
  </si>
  <si>
    <t>Poeng #1</t>
  </si>
  <si>
    <t>Plassering #2</t>
  </si>
  <si>
    <t>Plassering #6</t>
  </si>
  <si>
    <t>Poeng #6</t>
  </si>
  <si>
    <t>P1</t>
  </si>
  <si>
    <t>P2</t>
  </si>
  <si>
    <t>P3</t>
  </si>
  <si>
    <t>P4</t>
  </si>
  <si>
    <t>P5</t>
  </si>
  <si>
    <t>P6</t>
  </si>
  <si>
    <t>Ksenior</t>
  </si>
  <si>
    <t>SpareBank 1 Cup består av 6 renn i sesongen 2025/26, der de 4 beste  plasseringene telles i cupen.</t>
  </si>
  <si>
    <t>Sammenlagt -  Ditt Klubbhus Midtukecup</t>
  </si>
  <si>
    <t>Eline Hovde Løndal</t>
  </si>
  <si>
    <t>Heddal IL</t>
  </si>
  <si>
    <t>Vilma Holte Fjellstad</t>
  </si>
  <si>
    <t>IF Ørn</t>
  </si>
  <si>
    <t>Amanda Andal Fahle</t>
  </si>
  <si>
    <t>Sande SK</t>
  </si>
  <si>
    <t>Emily Sofie Sivås Møller</t>
  </si>
  <si>
    <t>Runar AIL</t>
  </si>
  <si>
    <t>Lisa Sundbye</t>
  </si>
  <si>
    <t>Cordelia Hamre Leet</t>
  </si>
  <si>
    <t>J 14</t>
  </si>
  <si>
    <t>Anna Smith-Kielland Kjellesvik</t>
  </si>
  <si>
    <t>Oseberg Skilag</t>
  </si>
  <si>
    <t>Vilde Kirkhus</t>
  </si>
  <si>
    <t>G 13</t>
  </si>
  <si>
    <t>Jens Erik Smith-Kielland Kjellesvik</t>
  </si>
  <si>
    <t>Ove Torpe Lien</t>
  </si>
  <si>
    <t>IL Hei</t>
  </si>
  <si>
    <t>Oliver Thorsby Garvik</t>
  </si>
  <si>
    <t>Aslak Hovde Eek</t>
  </si>
  <si>
    <t>Theodor Hedvald Dobbe</t>
  </si>
  <si>
    <t>Mats Tveiten</t>
  </si>
  <si>
    <t>Svarstad IL</t>
  </si>
  <si>
    <t>Tallak Solberg Furulund</t>
  </si>
  <si>
    <t>Ludvik Gillebo Strand</t>
  </si>
  <si>
    <t>J 13</t>
  </si>
  <si>
    <t>Viktor Tangen Schelver</t>
  </si>
  <si>
    <t>Gulset IF</t>
  </si>
  <si>
    <t>Magnus Kleppan</t>
  </si>
  <si>
    <t>Stokke IL</t>
  </si>
  <si>
    <t>Oleander M. Ellefsen</t>
  </si>
  <si>
    <t>Edwin Holvik Fevang</t>
  </si>
  <si>
    <t>Eskil Baksaas Franche</t>
  </si>
  <si>
    <t>G 14</t>
  </si>
  <si>
    <t>G 15</t>
  </si>
  <si>
    <t>J 15</t>
  </si>
  <si>
    <t>J 16</t>
  </si>
  <si>
    <t>Celine Abrahamsen</t>
  </si>
  <si>
    <t>Herkules Ski</t>
  </si>
  <si>
    <t>Aleksander Saga</t>
  </si>
  <si>
    <t>Eirik Venheim Foss</t>
  </si>
  <si>
    <t>Bjørn Christian Granhaug</t>
  </si>
  <si>
    <t>Pål William Bjerva</t>
  </si>
  <si>
    <t>Lars Sørsdal Idland</t>
  </si>
  <si>
    <t>Andebu IL</t>
  </si>
  <si>
    <t>G 16</t>
  </si>
  <si>
    <t>K 17</t>
  </si>
  <si>
    <t xml:space="preserve">K 18 </t>
  </si>
  <si>
    <t>Elmira Nordheim Bjørntvedt</t>
  </si>
  <si>
    <t>Hanna Horntvedt</t>
  </si>
  <si>
    <t>K 19/20</t>
  </si>
  <si>
    <t>Marie Elisabeth Gylder Vingereid</t>
  </si>
  <si>
    <t>Marte Skaug</t>
  </si>
  <si>
    <t>Ingerid Fredriksen</t>
  </si>
  <si>
    <t xml:space="preserve">M 17 </t>
  </si>
  <si>
    <t>Aleksander Nomme</t>
  </si>
  <si>
    <t>Jakob Fibiger Nilssen</t>
  </si>
  <si>
    <t>Sigbjørn Borg</t>
  </si>
  <si>
    <t>M 18</t>
  </si>
  <si>
    <t>Truls Tangen Schelver</t>
  </si>
  <si>
    <t>Ask Obrestad-Kolbu</t>
  </si>
  <si>
    <t>Johannes Lykseth Garmo</t>
  </si>
  <si>
    <t>Sondre Dølven Lindvall</t>
  </si>
  <si>
    <t>M 19/20</t>
  </si>
  <si>
    <t>Mathias Ellingsdalen</t>
  </si>
  <si>
    <t>Msenior</t>
  </si>
  <si>
    <t>Marcus Linheim</t>
  </si>
  <si>
    <t>Sindre Høgset</t>
  </si>
  <si>
    <t>Vinje IL</t>
  </si>
  <si>
    <t>Håkon Lie</t>
  </si>
  <si>
    <t>Åmdal IL</t>
  </si>
  <si>
    <t>Yngres</t>
  </si>
  <si>
    <t>Ellie Bergum Fykerud</t>
  </si>
  <si>
    <t>Martin Olai H. Sagen</t>
  </si>
  <si>
    <t>Wilmer Holmer</t>
  </si>
  <si>
    <t>Even Dale</t>
  </si>
  <si>
    <t>Jacob Vårdal Sterner</t>
  </si>
  <si>
    <t>Aksel Ingebrigtsen Sterner</t>
  </si>
  <si>
    <t>Carl-Edvard Gramm-Hagelund</t>
  </si>
  <si>
    <t>Jonathan Pettersen-Dahl</t>
  </si>
  <si>
    <t>Alf Krohn Grinvoll</t>
  </si>
  <si>
    <t>Emil Thorsby Garvik</t>
  </si>
  <si>
    <t>Sander Mykleset Vinkenes</t>
  </si>
  <si>
    <t>Eline Klevsgård</t>
  </si>
  <si>
    <t>Agnes Oline Løberg Fladeby</t>
  </si>
  <si>
    <t>Amelia Medunecka</t>
  </si>
  <si>
    <t>Ariana Zea Kålhus</t>
  </si>
  <si>
    <t>Amanda Holberg Skjeggerud</t>
  </si>
  <si>
    <t>Elly Krohn Grinvoll</t>
  </si>
  <si>
    <t>Caroline Gustavsen</t>
  </si>
  <si>
    <t>Harriet Italia Margaretha Lungström</t>
  </si>
  <si>
    <t>Selma Fenre</t>
  </si>
  <si>
    <t>Norah Holvik Fevang</t>
  </si>
  <si>
    <t>Pernille Ødegaarden</t>
  </si>
  <si>
    <t>Bamble IF</t>
  </si>
  <si>
    <t>Viljar Porsholt Hvamb</t>
  </si>
  <si>
    <t>Skarphedin IL</t>
  </si>
  <si>
    <t>Birk Fenre</t>
  </si>
  <si>
    <t>Erik Bergum Fykerud</t>
  </si>
  <si>
    <t>Henrik Borge de Groot</t>
  </si>
  <si>
    <t>Sofie Aastebøl</t>
  </si>
  <si>
    <t>Iben Bjerva</t>
  </si>
  <si>
    <t>Mattis Gulliksen Brunberg</t>
  </si>
  <si>
    <t>Filip Holbo Bakkehaug</t>
  </si>
  <si>
    <t>Martin Venheim Foss</t>
  </si>
  <si>
    <t>Carl Henrik Gustavsen</t>
  </si>
  <si>
    <t>Helmer Ranestad</t>
  </si>
  <si>
    <t>Sofie Adelen S. Sørensen</t>
  </si>
  <si>
    <t>Silja Baksaas Franche</t>
  </si>
  <si>
    <t>Jenny Olivia Carlsen</t>
  </si>
  <si>
    <t>Ida Sofie Stamland</t>
  </si>
  <si>
    <t>Mathilde Sørsdal Idland</t>
  </si>
  <si>
    <t>Ingrid Krogsgård</t>
  </si>
  <si>
    <t>Ella Margrethe Kiplesund Davidsen</t>
  </si>
  <si>
    <t>Sam Hed</t>
  </si>
  <si>
    <t>Herman Lønnebakke Teljebäck</t>
  </si>
  <si>
    <t>Philip Kjettorp Knoph</t>
  </si>
  <si>
    <t>Edvard Guii-Larsen</t>
  </si>
  <si>
    <t>Ane Furuseth-Midgaard</t>
  </si>
  <si>
    <t>Elise Nauf Borgersen</t>
  </si>
  <si>
    <t>Silje Marie Gylseth-Glavin</t>
  </si>
  <si>
    <t>Ulrikke Blålid</t>
  </si>
  <si>
    <t>Henrik Haugen Pande</t>
  </si>
  <si>
    <t>Jussi Lindgren</t>
  </si>
  <si>
    <t>Emil Fossnes</t>
  </si>
  <si>
    <t>Sondre Woldseth</t>
  </si>
  <si>
    <t>Trym Teal</t>
  </si>
  <si>
    <t>Noah Myhre Lund</t>
  </si>
  <si>
    <t>Ludvig Lønnebakke Teljebäck</t>
  </si>
  <si>
    <t>Falk Halkier Egelie</t>
  </si>
  <si>
    <t>Fredrik Sørli Borg</t>
  </si>
  <si>
    <t>Helene Kjosavik</t>
  </si>
  <si>
    <t>Cornelia Jacobsen Blaasvær</t>
  </si>
  <si>
    <t>Sofia Østerøy</t>
  </si>
  <si>
    <t>Ingrid Lindvik</t>
  </si>
  <si>
    <t>Jacob Gulliksen Brunberg</t>
  </si>
  <si>
    <t>Caleb Andreas Paul</t>
  </si>
  <si>
    <t>Isak Wasshaug</t>
  </si>
  <si>
    <t>Sivert Myhre Lund</t>
  </si>
  <si>
    <t>Matheo Venøy-Wegger</t>
  </si>
  <si>
    <t>Kristian Rygg Ludahl</t>
  </si>
  <si>
    <t>Astrid Dokken Kirkenes</t>
  </si>
  <si>
    <t>Livia Hed</t>
  </si>
  <si>
    <t>Victoria Hamre Leet</t>
  </si>
  <si>
    <t>Emmy Hed</t>
  </si>
  <si>
    <t>Astrid Sofia Hammer</t>
  </si>
  <si>
    <t>Nora Almaas Skjerstad-Ramsøy</t>
  </si>
  <si>
    <t>Sondre Andal Fahle</t>
  </si>
  <si>
    <t>Nicolai Rustad-Claussen</t>
  </si>
  <si>
    <t>Iver Haugen Sando</t>
  </si>
  <si>
    <t>Jo Bjørnseth</t>
  </si>
  <si>
    <t>Mathias Holbo Bakkehaug</t>
  </si>
  <si>
    <t>Julie Fossnes</t>
  </si>
  <si>
    <t>Aksel Marvik Winsnes</t>
  </si>
  <si>
    <t>Mikael Foss Aaserud</t>
  </si>
  <si>
    <t>Friman Lindgren</t>
  </si>
  <si>
    <t>Eirik Kleppan</t>
  </si>
  <si>
    <t>Adrian Rustad-Claussen</t>
  </si>
  <si>
    <t>Marte Eliassen</t>
  </si>
  <si>
    <t>Henrik Næss Skjerping</t>
  </si>
  <si>
    <t>Jo Richard Vikvald</t>
  </si>
  <si>
    <t>Sol Angelica Torvund</t>
  </si>
  <si>
    <t>Mari Borgersen Bjaadal</t>
  </si>
  <si>
    <t>Christian Torvund</t>
  </si>
  <si>
    <t>Ella Aukland</t>
  </si>
  <si>
    <t>Tone Kaasin Kleppa</t>
  </si>
  <si>
    <t>Ingrid Kjærås Løvik</t>
  </si>
  <si>
    <t>Millie Ånnerød Thorsdal</t>
  </si>
  <si>
    <t>Gustav Krogsgård</t>
  </si>
  <si>
    <t>Matilde Barth-Simonsen</t>
  </si>
  <si>
    <t>Sander Kaalstad</t>
  </si>
  <si>
    <t xml:space="preserve">Peder Vrålstad Lillebrekke </t>
  </si>
  <si>
    <t>Simon Ånnerød Thorsdal</t>
  </si>
  <si>
    <t>Oliver Sandum</t>
  </si>
  <si>
    <t>Olai Husby Melby</t>
  </si>
  <si>
    <t>Emil Rekvik</t>
  </si>
  <si>
    <t>Andrea Kaalstad</t>
  </si>
  <si>
    <t>Hannah Barth-Simonsen</t>
  </si>
  <si>
    <t>Mia Husby Melby</t>
  </si>
  <si>
    <t>Elias Solberg Isaksen</t>
  </si>
  <si>
    <t>Audun Hvidevold Thorkildsen</t>
  </si>
  <si>
    <t>Adrian Kaalstad</t>
  </si>
  <si>
    <t>Leander Solheim</t>
  </si>
  <si>
    <t>Henki Sandum</t>
  </si>
  <si>
    <t>Mathias Moen Masteholtet</t>
  </si>
  <si>
    <t>Siri Karlsen Tjentland</t>
  </si>
  <si>
    <t>Marius Overå Holtskog</t>
  </si>
  <si>
    <t>Carla Knap Sandstå</t>
  </si>
  <si>
    <t>Elea Løberg Fykerud</t>
  </si>
  <si>
    <t>Sienna Venøy-Wegger</t>
  </si>
  <si>
    <t>Erik Østerøy</t>
  </si>
  <si>
    <t>Johan Sommerstad-Eid</t>
  </si>
  <si>
    <t>Eskil Norvang</t>
  </si>
  <si>
    <t>Kristian Aadne Haugan</t>
  </si>
  <si>
    <t>Erlend Hoel Fevang</t>
  </si>
  <si>
    <t>Bjarne Elias Hansen</t>
  </si>
  <si>
    <t>Kristian Haigberg</t>
  </si>
  <si>
    <t>Halvard Sommerstad-Eid</t>
  </si>
  <si>
    <t>Malene Schøne Tallakstad</t>
  </si>
  <si>
    <t>Eirik Hjerpekjønn Skjelland</t>
  </si>
  <si>
    <t>Mathea Mørken Erga</t>
  </si>
  <si>
    <t>Hedvig Kjærås Grorud</t>
  </si>
  <si>
    <t>Høyjord IL</t>
  </si>
  <si>
    <t>Vilma Ruggesæter Haukeland</t>
  </si>
  <si>
    <t>Jenny Sofie Melgaard</t>
  </si>
  <si>
    <t>Astrid Elisabeth Le Maire Wilson</t>
  </si>
  <si>
    <t>Amund Nordbotten Edvardsen</t>
  </si>
  <si>
    <t>Konrad Flåtnes</t>
  </si>
  <si>
    <t xml:space="preserve">Albert Gramm-Hagelund </t>
  </si>
  <si>
    <t>Torbjørn Henriksen-Brynjulfsen</t>
  </si>
  <si>
    <t>Joakim Pedersen</t>
  </si>
  <si>
    <t>Finn Strømland-Johansen</t>
  </si>
  <si>
    <t>Anita Lytvyn</t>
  </si>
  <si>
    <t>Ingrid Moland</t>
  </si>
  <si>
    <t>Henni Myhre</t>
  </si>
  <si>
    <t>Anton Edvardsen</t>
  </si>
  <si>
    <t>Thilde Berg Davidsen</t>
  </si>
  <si>
    <t>Anine Jacobsen</t>
  </si>
  <si>
    <t>Jenny Skjeggestad Lund</t>
  </si>
  <si>
    <t>Tila Aline Siltvedt-Nesset</t>
  </si>
  <si>
    <t>Konrad Ruggesæter Haukeland</t>
  </si>
  <si>
    <t>Silje Elisabeth Le Maire Wilson</t>
  </si>
  <si>
    <t>Aksel Eia Vekve</t>
  </si>
  <si>
    <t>Ellinor Trevland</t>
  </si>
  <si>
    <t>Emilian Skaug Nordbotten</t>
  </si>
  <si>
    <t>Vetle Meen</t>
  </si>
  <si>
    <t>Emil Ottesen Forsaa</t>
  </si>
  <si>
    <t>Haakon Sørensen Rybråten</t>
  </si>
  <si>
    <t>Henrik Skårdal</t>
  </si>
  <si>
    <t>Larvik Ski</t>
  </si>
  <si>
    <t>Tara Maria Almarsdottir</t>
  </si>
  <si>
    <t>Hanna Lilleby Knutsen</t>
  </si>
  <si>
    <t>Sunniva Carlsen</t>
  </si>
  <si>
    <t>Emilie Klevsgård</t>
  </si>
  <si>
    <t>Emil Bragi Almarsson</t>
  </si>
  <si>
    <t>Jesper Magnus Kolberg Keiseraas</t>
  </si>
  <si>
    <t>Vilde Meen</t>
  </si>
  <si>
    <t>Tor Nyblin Thorkildsen</t>
  </si>
  <si>
    <t>Una Obrestad-Kolbu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</si>
</sst>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9" x14ac:knownFonts="1">
    <font>
      <sz val="12"/>
      <color theme="1"/>
      <name val="Aptos Narrow"/>
      <family val="2"/>
      <scheme val="minor"/>
    </font>
    <font>
      <sz val="11"/>
      <name val="Arial"/>
      <family val="2"/>
    </font>
    <font>
      <b/>
      <sz val="17"/>
      <name val="Times New Roman"/>
      <family val="2"/>
    </font>
    <font>
      <sz val="15"/>
      <name val="Times New Roman"/>
      <family val="2"/>
    </font>
    <font>
      <b/>
      <sz val="15"/>
      <name val="Times New Roman"/>
      <family val="2"/>
    </font>
    <font>
      <sz val="8"/>
      <name val="Aptos Narrow"/>
      <family val="2"/>
      <scheme val="minor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sz val="10"/>
      <color theme="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left"/>
    </xf>
    <xf numFmtId="0" fontId="7" fillId="2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center"/>
    </xf>
    <xf numFmtId="164" fontId="6" fillId="2" borderId="0" xfId="0" applyNumberFormat="1" applyFont="1" applyFill="1" applyAlignment="1">
      <alignment horizontal="center"/>
    </xf>
    <xf numFmtId="164" fontId="8" fillId="0" borderId="0" xfId="0" applyNumberFormat="1" applyFont="1" applyAlignment="1">
      <alignment horizontal="left"/>
    </xf>
    <xf numFmtId="1" fontId="8" fillId="0" borderId="0" xfId="0" applyNumberFormat="1" applyFont="1" applyAlignment="1">
      <alignment horizontal="left"/>
    </xf>
    <xf numFmtId="0" fontId="6" fillId="2" borderId="0" xfId="0" applyFont="1" applyFill="1" applyAlignment="1">
      <alignment horizontal="left"/>
    </xf>
    <xf numFmtId="0" fontId="8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/>
    </xf>
  </cellXfs>
  <cellStyles count="1">
    <cellStyle name="Normal" xfId="0" builtinId="0"/>
  </cellStyles>
  <dxfs count="43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0;\-0;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164" formatCode="0;\-0;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Segoe UI"/>
        <family val="2"/>
        <scheme val="none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1485900</xdr:colOff>
      <xdr:row>0</xdr:row>
      <xdr:rowOff>0</xdr:rowOff>
    </xdr:from>
    <xdr:to>
      <xdr:col>2</xdr:col>
      <xdr:colOff>295275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09A9844F-A402-6364-86DA-079B96176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900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71E656CF-2E0D-7E57-468D-A549EF3A2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8989D08C-8077-4A2D-BEAB-59E81FC87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FA7CF6BC-EEE7-4F49-B998-9F07FB841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0B55F59C-81BE-4AB0-933C-F58C7E13D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B88A25B9-89E2-4186-B496-5BF424AA4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34ACE711-8D52-485E-BF59-E2C1C1749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7D96FD76-4D13-45A3-BFC8-CE9DEDEB9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5386EB9F-E906-4E5C-A0D4-C05B2D8AB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83005C8C-A213-4328-9C87-86F1C2C43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495299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0946FE83-15D9-4DC0-BEA9-3F7093629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F8AABCF3-4855-47DA-9C1D-869E8FE19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DEBE2FE0-A652-46A6-B8F4-F46703951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487A55B2-204F-4F14-8D1F-B1C87B264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4F36CC37-F591-4F07-8160-B18FC4EF4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ADDC1656-D016-487A-AFCF-EBEC1BD2F5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372870D7-CB6C-4CF8-A446-A835BE951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E0E1223E-F649-498D-8C99-D354790BB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76A09E9D-3B89-4566-8CEF-80E9EC92E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3971E4E6-2B78-4AE7-B026-C4F692550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FA83F212-E351-4664-AF91-FB5CEE61C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79566673-C271-4B50-A95A-5144D9E69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1276343C-F1C8-4DAD-B9B7-8AD2AA84C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3F8FB3C3-19CE-45F9-9B8C-E6E0845D1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5B7FFCE0-C1EF-4294-B452-5A201C782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BECD1AB2-AAFD-4B3C-A8B6-7B0610D5E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40569168-4AF5-4BE3-B14B-AC422779B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D397F706-AB95-4FA2-884C-684D81FD0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81FBF6B7-4EEC-4A0E-BF09-9AEEE733A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68802FA5-ADE4-4058-85A9-84E859ED3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676274</xdr:colOff>
      <xdr:row>1</xdr:row>
      <xdr:rowOff>54933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19C7A66D-5354-49B4-808A-1E2D714CD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D1D83992-B70D-4165-8296-F3B66F6F5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77098960-5633-4C85-BD26-81F63F867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F8B4C3A4-21A8-4351-8480-C263E1A08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114300</xdr:colOff>
      <xdr:row>0</xdr:row>
      <xdr:rowOff>1102296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EB51D33-0655-944D-8DE9-711D92868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43200" cy="632396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5</xdr:col>
      <xdr:colOff>495168</xdr:colOff>
      <xdr:row>0</xdr:row>
      <xdr:rowOff>901701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4648111-CC6A-C84F-8168-CAF083089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8900" y="0"/>
          <a:ext cx="2146168" cy="9017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F055B669-5E25-4C6B-A9CC-D13D20CD0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1752600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172748A5-3AC8-401A-94B2-7594C5989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"/>
          <a:ext cx="1752600" cy="12383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ECDF571A-5F4C-4B8D-AD56-CB7159411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1752600</xdr:colOff>
      <xdr:row>1</xdr:row>
      <xdr:rowOff>47740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8447917B-0397-4F1F-9F9A-4D2160B7F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"/>
          <a:ext cx="1752600" cy="12383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C2201951-56BC-49D6-BB4E-4EDFE0E38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CE9D232D-0BA1-4A99-A9B7-02777C2CB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34D361B7-652E-499B-9012-076621BD9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1752600</xdr:colOff>
      <xdr:row>1</xdr:row>
      <xdr:rowOff>47740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05810B06-FE74-4C45-99CE-1ED5F5F0E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623AD5EE-BC76-47A1-B356-DF38693AE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2BA10243-C422-4E9C-B065-8469DF4EB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1601A2C6-DBC4-4EF4-B2FD-47E598738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0BCE12A0-40FC-4BB9-A558-DA3E42168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AAFB39E3-6F40-49AC-8B9A-A3D99D6EC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B3B306C4-0014-4817-A2A8-554F7FE72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ED6A6D2E-12C0-4D76-8576-F375AFADC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F765E60A-F8A8-4984-A143-5E971C5BA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49539B58-2911-4D1C-91EB-AD8F8F4DD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76024AEB-17C4-43D5-8387-D67F4FAA7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D1564703-D441-4A02-9747-6E39D3669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03D0F252-873F-4783-9B72-3DB00209B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1485899</xdr:colOff>
      <xdr:row>0</xdr:row>
      <xdr:rowOff>0</xdr:rowOff>
    </xdr:from>
    <xdr:to>
      <xdr:col>2</xdr:col>
      <xdr:colOff>781049</xdr:colOff>
      <xdr:row>1</xdr:row>
      <xdr:rowOff>54933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886BA5F1-408D-4F72-9E0F-6F6C73813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899" y="0"/>
          <a:ext cx="2543175" cy="1245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3B2DAD62-DAB2-46B1-B243-D06941FC7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1</xdr:row>
      <xdr:rowOff>47739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97391A84-F454-4E08-B1E6-1EEDB18BB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752600" cy="123836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1752601</xdr:colOff>
      <xdr:row>1</xdr:row>
      <xdr:rowOff>47740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3BC9A14D-219A-4C19-A6D6-F76396632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1752600" cy="12383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56A076E-56C8-E64B-AB3C-378D7C594F5B}" name="TabellG13" displayName="TabellG13" ref="A5:V25" totalsRowShown="0" headerRowDxfId="431" dataDxfId="430">
  <autoFilter ref="A5:V25" xr:uid="{9951C885-556C-3941-8480-7C15571A9566}"/>
  <sortState xmlns:xlrd2="http://schemas.microsoft.com/office/spreadsheetml/2017/richdata2" ref="A6:V25">
    <sortCondition ref="P5:P25"/>
  </sortState>
  <tableColumns count="22">
    <tableColumn id="1" xr3:uid="{2C070C75-E6DC-584E-B561-153DEB66996D}" name="Navn" dataDxfId="429"/>
    <tableColumn id="2" xr3:uid="{501814DE-A492-8147-A33E-3407A063C526}" name="Klubb" dataDxfId="428"/>
    <tableColumn id="3" xr3:uid="{755215C0-92C0-AA4C-910F-1260F1DADD18}" name="Plassering #1" dataDxfId="427"/>
    <tableColumn id="4" xr3:uid="{4DA2CE8E-C836-5D4F-8FD7-7F2AB7390AD3}" name="Poeng #1" dataDxfId="426">
      <calculatedColumnFormula>IF(TabellG13[[#This Row],[Plassering '#1]]="","",VLOOKUP(TabellG13[[#This Row],[Plassering '#1]],Poeng[],2,FALSE))</calculatedColumnFormula>
    </tableColumn>
    <tableColumn id="5" xr3:uid="{2531BFFC-41D7-9B49-B3DD-9BBBF27FDE65}" name="Plassering #2" dataDxfId="425"/>
    <tableColumn id="6" xr3:uid="{DD2BF652-6557-DA4F-98ED-643C02FFC3C2}" name="Poeng #2" dataDxfId="424">
      <calculatedColumnFormula>IF(TabellG13[[#This Row],[Plassering '#2]]="","",VLOOKUP(TabellG13[[#This Row],[Plassering '#2]],Poeng[],2,FALSE))</calculatedColumnFormula>
    </tableColumn>
    <tableColumn id="7" xr3:uid="{90AB3255-0224-8847-8E71-13A2119E5BDB}" name="Plassering #3" dataDxfId="423"/>
    <tableColumn id="8" xr3:uid="{CADE1968-2306-754E-A5A3-84BFACC01CAD}" name="Poeng #3" dataDxfId="422">
      <calculatedColumnFormula>IF(TabellG13[[#This Row],[Plassering '#3]]="","",VLOOKUP(TabellG13[[#This Row],[Plassering '#3]],Poeng[],2,FALSE))</calculatedColumnFormula>
    </tableColumn>
    <tableColumn id="9" xr3:uid="{51F1B19C-7622-084C-B81B-F8077CB7CC80}" name="Plassering #4" dataDxfId="421"/>
    <tableColumn id="10" xr3:uid="{85094CC5-A2EC-6A44-B5BB-64A84DEBC991}" name="Poeng #4" dataDxfId="420">
      <calculatedColumnFormula>IF(TabellG13[[#This Row],[Plassering '#4]]="","",VLOOKUP(TabellG13[[#This Row],[Plassering '#4]],Poeng[],2,FALSE))</calculatedColumnFormula>
    </tableColumn>
    <tableColumn id="11" xr3:uid="{738A6AAB-CF36-134B-9ED0-E24A565F0650}" name="Plassering #5" dataDxfId="419"/>
    <tableColumn id="12" xr3:uid="{359AC380-0D04-9647-BC18-C9382010D1CD}" name="Poeng #5" dataDxfId="418">
      <calculatedColumnFormula>IF(TabellG13[[#This Row],[Plassering '#5]]="","",VLOOKUP(TabellG13[[#This Row],[Plassering '#5]],Poeng[],2,FALSE))</calculatedColumnFormula>
    </tableColumn>
    <tableColumn id="13" xr3:uid="{856F1087-EBFA-814A-91F7-A78E6C1C591D}" name="Plassering #6" dataDxfId="417"/>
    <tableColumn id="14" xr3:uid="{9E57F512-88A7-614D-99CC-0F91C813DE3A}" name="Poeng #6" dataDxfId="416">
      <calculatedColumnFormula>IF(TabellG13[[#This Row],[Plassering '#6]]="","",VLOOKUP(TabellG13[[#This Row],[Plassering '#6]],Poeng[],2,FALSE))</calculatedColumnFormula>
    </tableColumn>
    <tableColumn id="15" xr3:uid="{C906042F-2C16-0841-A4C3-C996319EC6CB}" name="Poeng" dataDxfId="415">
      <calculatedColumnFormula array="1">IF(6-(COUNTBLANK(TabellG13[[#This Row],[P1]:[P6]]))&lt;4,SUM(TabellG13[[#This Row],[P1]:[P6]]),SUM(LARGE(TabellG13[[#This Row],[P1]:[P6]],{1,2,3,4})))</calculatedColumnFormula>
    </tableColumn>
    <tableColumn id="16" xr3:uid="{32E37DCC-EAA2-9D45-A3B6-3B77905A751A}" name="Plassering" dataDxfId="414">
      <calculatedColumnFormula>IF(TabellG13[[#This Row],[Poeng]]=0,"",RANK(TabellG13[[#This Row],[Poeng]],TabellG13[Poeng],0))</calculatedColumnFormula>
    </tableColumn>
    <tableColumn id="21" xr3:uid="{8B26A9E4-43C5-F34E-B94E-80DFA8591E4E}" name="P1" dataDxfId="413">
      <calculatedColumnFormula>TabellG13[[#This Row],[Poeng '#1]]</calculatedColumnFormula>
    </tableColumn>
    <tableColumn id="22" xr3:uid="{F9042452-1EB7-1341-9278-CB44EC32835A}" name="P2" dataDxfId="412">
      <calculatedColumnFormula>TabellG13[[#This Row],[Poeng '#2]]</calculatedColumnFormula>
    </tableColumn>
    <tableColumn id="23" xr3:uid="{63FC62F6-EFCB-EE45-A9CF-13D2400A082F}" name="P3" dataDxfId="411">
      <calculatedColumnFormula>TabellG13[[#This Row],[Poeng '#3]]</calculatedColumnFormula>
    </tableColumn>
    <tableColumn id="18" xr3:uid="{38729085-1177-8147-B19F-3F99C748AE30}" name="P4" dataDxfId="410">
      <calculatedColumnFormula>TabellG13[[#This Row],[Poeng '#4]]</calculatedColumnFormula>
    </tableColumn>
    <tableColumn id="20" xr3:uid="{2587C2E6-19E7-2A4D-8AF3-8379D279ED81}" name="P5" dataDxfId="409">
      <calculatedColumnFormula>TabellG13[[#This Row],[Poeng '#5]]</calculatedColumnFormula>
    </tableColumn>
    <tableColumn id="19" xr3:uid="{20ACD4D8-53EE-2943-8C6C-2BA6ECECE6DE}" name="P6" dataDxfId="408">
      <calculatedColumnFormula>TabellG13[[#This Row],[Poeng '#6]]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D2CA410-3FCD-C144-82BC-4C016649D668}" name="TabellK18" displayName="TabellK18" ref="A5:V18" totalsRowShown="0" headerRowDxfId="215" dataDxfId="214">
  <autoFilter ref="A5:V18" xr:uid="{9951C885-556C-3941-8480-7C15571A9566}"/>
  <sortState xmlns:xlrd2="http://schemas.microsoft.com/office/spreadsheetml/2017/richdata2" ref="A6:V18">
    <sortCondition ref="P5:P18"/>
  </sortState>
  <tableColumns count="22">
    <tableColumn id="1" xr3:uid="{E67B73C0-9D36-0A4B-A828-FB07A8ACE8DB}" name="Navn" dataDxfId="213"/>
    <tableColumn id="2" xr3:uid="{0F2851CB-4E22-D545-8F72-8352B8D854BD}" name="Klubb" dataDxfId="212"/>
    <tableColumn id="3" xr3:uid="{2FF570EB-AD48-8247-A3A0-5A844662C348}" name="Plassering #1" dataDxfId="211"/>
    <tableColumn id="4" xr3:uid="{9330B5C5-28FF-614B-9D61-31961ED13B11}" name="Poeng #1" dataDxfId="210">
      <calculatedColumnFormula>IF(TabellK18[[#This Row],[Plassering '#1]]="","",VLOOKUP(TabellK18[[#This Row],[Plassering '#1]],Poeng[],2,FALSE))</calculatedColumnFormula>
    </tableColumn>
    <tableColumn id="5" xr3:uid="{B254F346-DEEA-6342-BF59-B0543D6EE904}" name="Plassering #2" dataDxfId="209"/>
    <tableColumn id="6" xr3:uid="{34C7B139-7987-E343-B83B-EA22B9B7F147}" name="Poeng #2" dataDxfId="208">
      <calculatedColumnFormula>IF(TabellK18[[#This Row],[Plassering '#2]]="","",VLOOKUP(TabellK18[[#This Row],[Plassering '#2]],Poeng[],2,FALSE))</calculatedColumnFormula>
    </tableColumn>
    <tableColumn id="7" xr3:uid="{0A782634-0E3A-7F42-BAD8-C44A481B31FA}" name="Plassering #3" dataDxfId="207"/>
    <tableColumn id="8" xr3:uid="{779701D1-0272-5042-A09C-9CAC8A8EB354}" name="Poeng #3" dataDxfId="206">
      <calculatedColumnFormula>IF(TabellK18[[#This Row],[Plassering '#3]]="","",VLOOKUP(TabellK18[[#This Row],[Plassering '#3]],Poeng[],2,FALSE))</calculatedColumnFormula>
    </tableColumn>
    <tableColumn id="9" xr3:uid="{16904718-9FF4-544D-9993-7ABDA19F75F7}" name="Plassering #4" dataDxfId="205"/>
    <tableColumn id="10" xr3:uid="{5178A8FC-C54C-AD48-9F5E-23197117CAB3}" name="Poeng #4" dataDxfId="204">
      <calculatedColumnFormula>IF(TabellK18[[#This Row],[Plassering '#4]]="","",VLOOKUP(TabellK18[[#This Row],[Plassering '#4]],Poeng[],2,FALSE))</calculatedColumnFormula>
    </tableColumn>
    <tableColumn id="11" xr3:uid="{14A4B8B2-66E4-A14D-A6F2-010CBA476BB3}" name="Plassering #5" dataDxfId="203"/>
    <tableColumn id="12" xr3:uid="{6D1B7E28-B18D-CB45-A915-8740ACF7E9E4}" name="Poeng #5" dataDxfId="202">
      <calculatedColumnFormula>IF(TabellK18[[#This Row],[Plassering '#5]]="","",VLOOKUP(TabellK18[[#This Row],[Plassering '#5]],Poeng[],2,FALSE))</calculatedColumnFormula>
    </tableColumn>
    <tableColumn id="13" xr3:uid="{DD2ED4D3-C94F-C242-B1BC-62CAF4434FA2}" name="Plassering #6" dataDxfId="201"/>
    <tableColumn id="14" xr3:uid="{FEE70605-FCD6-C14A-9900-FACF7C920A48}" name="Poeng #6" dataDxfId="200">
      <calculatedColumnFormula>IF(TabellK18[[#This Row],[Plassering '#6]]="","",VLOOKUP(TabellK18[[#This Row],[Plassering '#6]],Poeng[],2,FALSE))</calculatedColumnFormula>
    </tableColumn>
    <tableColumn id="15" xr3:uid="{33E4B57C-F2F2-7345-87BB-6048A1D4BF37}" name="Poeng" dataDxfId="199">
      <calculatedColumnFormula array="1">IF(6-(COUNTBLANK(TabellK18[[#This Row],[P1]:[P6]]))&lt;4,SUM(TabellK18[[#This Row],[P1]:[P6]]),SUM(LARGE(TabellK18[[#This Row],[P1]:[P6]],{1,2,3,4})))</calculatedColumnFormula>
    </tableColumn>
    <tableColumn id="16" xr3:uid="{35C5FFE3-29C9-DE4A-98CB-092A22EE3FC3}" name="Plassering" dataDxfId="198">
      <calculatedColumnFormula>IF(TabellK18[[#This Row],[Poeng]]=0,"",RANK(TabellK18[[#This Row],[Poeng]],TabellK18[Poeng],0))</calculatedColumnFormula>
    </tableColumn>
    <tableColumn id="21" xr3:uid="{1A42D14A-073D-DE40-B814-56F1814432B1}" name="P1" dataDxfId="197">
      <calculatedColumnFormula>TabellK18[[#This Row],[Poeng '#1]]</calculatedColumnFormula>
    </tableColumn>
    <tableColumn id="22" xr3:uid="{DFB3BA29-ECD9-C042-BAC2-7770782C8B42}" name="P2" dataDxfId="196">
      <calculatedColumnFormula>TabellK18[[#This Row],[Poeng '#2]]</calculatedColumnFormula>
    </tableColumn>
    <tableColumn id="23" xr3:uid="{D155CFAA-E748-9C4B-BCB4-F603FA58F22F}" name="P3" dataDxfId="195">
      <calculatedColumnFormula>TabellK18[[#This Row],[Poeng '#3]]</calculatedColumnFormula>
    </tableColumn>
    <tableColumn id="18" xr3:uid="{2474F843-04DC-F441-A960-DA49AB2DA895}" name="P4" dataDxfId="194">
      <calculatedColumnFormula>TabellK18[[#This Row],[Poeng '#4]]</calculatedColumnFormula>
    </tableColumn>
    <tableColumn id="20" xr3:uid="{D8938A7E-7CA2-5E49-A138-BB07B9A54DCF}" name="P5" dataDxfId="193">
      <calculatedColumnFormula>TabellK18[[#This Row],[Poeng '#5]]</calculatedColumnFormula>
    </tableColumn>
    <tableColumn id="19" xr3:uid="{679F4F0B-AD2D-C146-BC06-62656F8325FE}" name="P6" dataDxfId="192">
      <calculatedColumnFormula>TabellK18[[#This Row],[Poeng '#6]]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6AB1D37-FEA2-AA4F-84DF-499199799794}" name="TabellK1920" displayName="TabellK1920" ref="A5:V18" totalsRowShown="0" headerRowDxfId="191" dataDxfId="190">
  <autoFilter ref="A5:V18" xr:uid="{9951C885-556C-3941-8480-7C15571A9566}"/>
  <sortState xmlns:xlrd2="http://schemas.microsoft.com/office/spreadsheetml/2017/richdata2" ref="A6:V18">
    <sortCondition ref="P5:P18"/>
  </sortState>
  <tableColumns count="22">
    <tableColumn id="1" xr3:uid="{B7B92C80-948F-A849-92B6-098ECF051BB2}" name="Navn" dataDxfId="189"/>
    <tableColumn id="2" xr3:uid="{C97CC6CD-9B52-254E-8AE6-DBBBE5A7984C}" name="Klubb" dataDxfId="188"/>
    <tableColumn id="3" xr3:uid="{D8696B2C-E572-CC41-9881-BAC9D9CFC047}" name="Plassering #1" dataDxfId="187"/>
    <tableColumn id="4" xr3:uid="{843EE6E2-4C74-9F40-A858-676C777E0D4C}" name="Poeng #1" dataDxfId="186">
      <calculatedColumnFormula>IF(TabellK1920[[#This Row],[Plassering '#1]]="","",VLOOKUP(TabellK1920[[#This Row],[Plassering '#1]],Poeng[],2,FALSE))</calculatedColumnFormula>
    </tableColumn>
    <tableColumn id="5" xr3:uid="{7D8D3744-E31A-8F42-93E5-74B95B3F53C9}" name="Plassering #2" dataDxfId="185"/>
    <tableColumn id="6" xr3:uid="{7588F424-1672-F946-9CE5-9F1FB905EC34}" name="Poeng #2" dataDxfId="184">
      <calculatedColumnFormula>IF(TabellK1920[[#This Row],[Plassering '#2]]="","",VLOOKUP(TabellK1920[[#This Row],[Plassering '#2]],Poeng[],2,FALSE))</calculatedColumnFormula>
    </tableColumn>
    <tableColumn id="7" xr3:uid="{5D10C766-E7CB-9740-8B75-5097408628DB}" name="Plassering #3" dataDxfId="183"/>
    <tableColumn id="8" xr3:uid="{8665758F-7718-B84A-B838-981AFF9F2906}" name="Poeng #3" dataDxfId="182">
      <calculatedColumnFormula>IF(TabellK1920[[#This Row],[Plassering '#3]]="","",VLOOKUP(TabellK1920[[#This Row],[Plassering '#3]],Poeng[],2,FALSE))</calculatedColumnFormula>
    </tableColumn>
    <tableColumn id="9" xr3:uid="{F1B450A0-EE24-804E-9091-3898F8A892DB}" name="Plassering #4" dataDxfId="181"/>
    <tableColumn id="10" xr3:uid="{96C8339C-A539-CB42-9EEE-FFD3A30FE8E2}" name="Poeng #4" dataDxfId="180">
      <calculatedColumnFormula>IF(TabellK1920[[#This Row],[Plassering '#4]]="","",VLOOKUP(TabellK1920[[#This Row],[Plassering '#4]],Poeng[],2,FALSE))</calculatedColumnFormula>
    </tableColumn>
    <tableColumn id="11" xr3:uid="{62CC727F-0356-7449-BB6B-C9A4636FAC70}" name="Plassering #5" dataDxfId="179"/>
    <tableColumn id="12" xr3:uid="{9798BFFF-C8FC-4748-86A6-5A73BC4C229F}" name="Poeng #5" dataDxfId="178">
      <calculatedColumnFormula>IF(TabellK1920[[#This Row],[Plassering '#5]]="","",VLOOKUP(TabellK1920[[#This Row],[Plassering '#5]],Poeng[],2,FALSE))</calculatedColumnFormula>
    </tableColumn>
    <tableColumn id="13" xr3:uid="{2B33E888-86E5-D745-9CDE-C48749B42E56}" name="Plassering #6" dataDxfId="177"/>
    <tableColumn id="14" xr3:uid="{C01F3CC0-7F50-584F-9FE5-D084E755467D}" name="Poeng #6" dataDxfId="176">
      <calculatedColumnFormula>IF(TabellK1920[[#This Row],[Plassering '#6]]="","",VLOOKUP(TabellK1920[[#This Row],[Plassering '#6]],Poeng[],2,FALSE))</calculatedColumnFormula>
    </tableColumn>
    <tableColumn id="15" xr3:uid="{28E4182B-4B00-C645-AE44-6458BE8FAE89}" name="Poeng" dataDxfId="175">
      <calculatedColumnFormula array="1">IF(6-(COUNTBLANK(TabellK1920[[#This Row],[P1]:[P6]]))&lt;4,SUM(TabellK1920[[#This Row],[P1]:[P6]]),SUM(LARGE(TabellK1920[[#This Row],[P1]:[P6]],{1,2,3,4})))</calculatedColumnFormula>
    </tableColumn>
    <tableColumn id="16" xr3:uid="{2A818FFF-287B-9C41-B110-8B37F15A48CF}" name="Plassering" dataDxfId="174">
      <calculatedColumnFormula>IF(TabellK1920[[#This Row],[Poeng]]=0,"",RANK(TabellK1920[[#This Row],[Poeng]],TabellK1920[Poeng],0))</calculatedColumnFormula>
    </tableColumn>
    <tableColumn id="21" xr3:uid="{83D43F45-3218-9449-AF0C-E880F354369A}" name="P1" dataDxfId="173">
      <calculatedColumnFormula>TabellK1920[[#This Row],[Poeng '#1]]</calculatedColumnFormula>
    </tableColumn>
    <tableColumn id="22" xr3:uid="{A1FCC98A-C697-7847-8689-08A77BB09AE5}" name="P2" dataDxfId="172">
      <calculatedColumnFormula>TabellK1920[[#This Row],[Poeng '#2]]</calculatedColumnFormula>
    </tableColumn>
    <tableColumn id="23" xr3:uid="{A9C29384-D50B-1543-B226-AEA17E04EBDD}" name="P3" dataDxfId="171">
      <calculatedColumnFormula>TabellK1920[[#This Row],[Poeng '#3]]</calculatedColumnFormula>
    </tableColumn>
    <tableColumn id="18" xr3:uid="{F818611D-9287-A442-9724-569F0B35ED4F}" name="P4" dataDxfId="170">
      <calculatedColumnFormula>TabellK1920[[#This Row],[Poeng '#4]]</calculatedColumnFormula>
    </tableColumn>
    <tableColumn id="20" xr3:uid="{1C810F2A-B006-C145-8C87-911BC7C4298F}" name="P5" dataDxfId="169">
      <calculatedColumnFormula>TabellK1920[[#This Row],[Poeng '#5]]</calculatedColumnFormula>
    </tableColumn>
    <tableColumn id="19" xr3:uid="{C9F64899-876C-2040-90BD-D6A019619C7A}" name="P6" dataDxfId="168">
      <calculatedColumnFormula>TabellK1920[[#This Row],[Poeng '#6]]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4BAEDF3-1417-5C45-BC1C-D2F68E5A5565}" name="TabellKSR" displayName="TabellKSR" ref="A5:V17" totalsRowShown="0" headerRowDxfId="167" dataDxfId="166">
  <autoFilter ref="A5:V17" xr:uid="{9951C885-556C-3941-8480-7C15571A9566}"/>
  <sortState xmlns:xlrd2="http://schemas.microsoft.com/office/spreadsheetml/2017/richdata2" ref="A6:V17">
    <sortCondition ref="P5:P17"/>
  </sortState>
  <tableColumns count="22">
    <tableColumn id="1" xr3:uid="{8D2D2F5B-BE9D-E247-B763-AE97975B8D07}" name="Navn" dataDxfId="165"/>
    <tableColumn id="2" xr3:uid="{215EC813-BEF9-0E46-B301-1BC496D87E81}" name="Klubb" dataDxfId="164"/>
    <tableColumn id="3" xr3:uid="{3A947B4B-3112-6944-8D69-523C3B492816}" name="Plassering #1" dataDxfId="163"/>
    <tableColumn id="4" xr3:uid="{56B42C1A-8035-EB4B-A5C9-5EF058FF9066}" name="Poeng #1" dataDxfId="162">
      <calculatedColumnFormula>IF(TabellKSR[[#This Row],[Plassering '#1]]="","",VLOOKUP(TabellKSR[[#This Row],[Plassering '#1]],Poeng[],2,FALSE))</calculatedColumnFormula>
    </tableColumn>
    <tableColumn id="5" xr3:uid="{E1F74419-10DD-014B-9763-22FB53103FE5}" name="Plassering #2" dataDxfId="161"/>
    <tableColumn id="6" xr3:uid="{E46CEE4C-9B83-C849-8801-1A7FE70644C9}" name="Poeng #2" dataDxfId="160">
      <calculatedColumnFormula>IF(TabellKSR[[#This Row],[Plassering '#2]]="","",VLOOKUP(TabellKSR[[#This Row],[Plassering '#2]],Poeng[],2,FALSE))</calculatedColumnFormula>
    </tableColumn>
    <tableColumn id="7" xr3:uid="{42BEBB5F-FB60-3B40-B1C4-97ABB1E87E8C}" name="Plassering #3" dataDxfId="159"/>
    <tableColumn id="8" xr3:uid="{5A7DB8B1-EBA7-F141-B7A9-953E93218F58}" name="Poeng #3" dataDxfId="158">
      <calculatedColumnFormula>IF(TabellKSR[[#This Row],[Plassering '#3]]="","",VLOOKUP(TabellKSR[[#This Row],[Plassering '#3]],Poeng[],2,FALSE))</calculatedColumnFormula>
    </tableColumn>
    <tableColumn id="9" xr3:uid="{7DB89C56-C664-A247-9AB0-744F4EB6342B}" name="Plassering #4" dataDxfId="157"/>
    <tableColumn id="10" xr3:uid="{ED47AB92-18ED-C744-A768-C168053A6A61}" name="Poeng #4" dataDxfId="156">
      <calculatedColumnFormula>IF(TabellKSR[[#This Row],[Plassering '#4]]="","",VLOOKUP(TabellKSR[[#This Row],[Plassering '#4]],Poeng[],2,FALSE))</calculatedColumnFormula>
    </tableColumn>
    <tableColumn id="11" xr3:uid="{E9F6FD39-1E29-3949-A59B-D4AAA5DAFF7C}" name="Plassering #5" dataDxfId="155"/>
    <tableColumn id="12" xr3:uid="{8D930434-C4ED-E649-B288-D6655DA1757B}" name="Poeng #5" dataDxfId="154">
      <calculatedColumnFormula>IF(TabellKSR[[#This Row],[Plassering '#5]]="","",VLOOKUP(TabellKSR[[#This Row],[Plassering '#5]],Poeng[],2,FALSE))</calculatedColumnFormula>
    </tableColumn>
    <tableColumn id="13" xr3:uid="{0DCF6946-1E2C-6945-B000-F95F1F72CD88}" name="Plassering #6" dataDxfId="153"/>
    <tableColumn id="14" xr3:uid="{024CA528-AFE9-8849-AF68-7AC9DB2659DE}" name="Poeng #6" dataDxfId="152">
      <calculatedColumnFormula>IF(TabellKSR[[#This Row],[Plassering '#6]]="","",VLOOKUP(TabellKSR[[#This Row],[Plassering '#6]],Poeng[],2,FALSE))</calculatedColumnFormula>
    </tableColumn>
    <tableColumn id="15" xr3:uid="{ED9B5C11-EADA-1440-B36B-F47226A7CC95}" name="Poeng" dataDxfId="151">
      <calculatedColumnFormula array="1">IF(6-(COUNTBLANK(TabellKSR[[#This Row],[P1]:[P6]]))&lt;4,SUM(TabellKSR[[#This Row],[P1]:[P6]]),SUM(LARGE(TabellKSR[[#This Row],[P1]:[P6]],{1,2,3,4})))</calculatedColumnFormula>
    </tableColumn>
    <tableColumn id="16" xr3:uid="{6FF444E8-33A1-FF45-83B6-69854E6F5CC0}" name="Plassering" dataDxfId="150">
      <calculatedColumnFormula>IF(TabellKSR[[#This Row],[Poeng]]=0,"",RANK(TabellKSR[[#This Row],[Poeng]],TabellKSR[Poeng],0))</calculatedColumnFormula>
    </tableColumn>
    <tableColumn id="21" xr3:uid="{442F0F64-DCA1-4745-A0DD-A347E8469A9F}" name="P1" dataDxfId="149">
      <calculatedColumnFormula>TabellKSR[[#This Row],[Poeng '#1]]</calculatedColumnFormula>
    </tableColumn>
    <tableColumn id="22" xr3:uid="{6479EA6E-7A44-4246-A2CD-16B54E42CB6F}" name="P2" dataDxfId="148">
      <calculatedColumnFormula>TabellKSR[[#This Row],[Poeng '#2]]</calculatedColumnFormula>
    </tableColumn>
    <tableColumn id="23" xr3:uid="{B87A6803-4F34-424C-AB45-D16361C718C8}" name="P3" dataDxfId="147">
      <calculatedColumnFormula>TabellKSR[[#This Row],[Poeng '#3]]</calculatedColumnFormula>
    </tableColumn>
    <tableColumn id="18" xr3:uid="{5393472E-47EF-844D-923A-072BA19DD713}" name="P4" dataDxfId="146">
      <calculatedColumnFormula>TabellKSR[[#This Row],[Poeng '#4]]</calculatedColumnFormula>
    </tableColumn>
    <tableColumn id="20" xr3:uid="{32A13C8E-56EB-3F40-9FFB-50093F7762AC}" name="P5" dataDxfId="145">
      <calculatedColumnFormula>TabellKSR[[#This Row],[Poeng '#5]]</calculatedColumnFormula>
    </tableColumn>
    <tableColumn id="19" xr3:uid="{A2970DC3-F3BB-9C4D-9A42-C24F371E1348}" name="P6" dataDxfId="144">
      <calculatedColumnFormula>TabellKSR[[#This Row],[Poeng '#6]]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35CAD11-4B3D-AC40-AEE3-A44D111A6D95}" name="TabellM17" displayName="TabellM17" ref="A5:V17" totalsRowShown="0" headerRowDxfId="143" dataDxfId="142">
  <autoFilter ref="A5:V17" xr:uid="{9951C885-556C-3941-8480-7C15571A9566}"/>
  <sortState xmlns:xlrd2="http://schemas.microsoft.com/office/spreadsheetml/2017/richdata2" ref="A6:V17">
    <sortCondition ref="P5:P17"/>
  </sortState>
  <tableColumns count="22">
    <tableColumn id="1" xr3:uid="{8821258B-07B1-6644-A046-78CEA670A357}" name="Navn" dataDxfId="141"/>
    <tableColumn id="2" xr3:uid="{EB5A9394-FB2B-4F48-A5CC-C67A8BADCFDF}" name="Klubb" dataDxfId="140"/>
    <tableColumn id="3" xr3:uid="{507C5964-4546-C945-9DAB-DF7CC066BACB}" name="Plassering #1" dataDxfId="139"/>
    <tableColumn id="4" xr3:uid="{657805B6-7A16-A948-AE06-76CBF37B105A}" name="Poeng #1" dataDxfId="138">
      <calculatedColumnFormula>IF(TabellM17[[#This Row],[Plassering '#1]]="","",VLOOKUP(TabellM17[[#This Row],[Plassering '#1]],Poeng[],2,FALSE))</calculatedColumnFormula>
    </tableColumn>
    <tableColumn id="5" xr3:uid="{4A700BE3-1913-014C-B936-4ED15CBCFE6C}" name="Plassering #2" dataDxfId="137"/>
    <tableColumn id="6" xr3:uid="{4E0010E1-4584-F945-BD75-BB8DC06A8746}" name="Poeng #2" dataDxfId="136">
      <calculatedColumnFormula>IF(TabellM17[[#This Row],[Plassering '#2]]="","",VLOOKUP(TabellM17[[#This Row],[Plassering '#2]],Poeng[],2,FALSE))</calculatedColumnFormula>
    </tableColumn>
    <tableColumn id="7" xr3:uid="{DFFDD2DB-9278-4844-A369-2B3548B675D8}" name="Plassering #3" dataDxfId="135"/>
    <tableColumn id="8" xr3:uid="{6359400D-C91B-E04E-A0E4-3CD49D284299}" name="Poeng #3" dataDxfId="134">
      <calculatedColumnFormula>IF(TabellM17[[#This Row],[Plassering '#3]]="","",VLOOKUP(TabellM17[[#This Row],[Plassering '#3]],Poeng[],2,FALSE))</calculatedColumnFormula>
    </tableColumn>
    <tableColumn id="9" xr3:uid="{F1EA6374-9ADC-6B41-AAF9-5E07DE8AAD9B}" name="Plassering #4" dataDxfId="133"/>
    <tableColumn id="10" xr3:uid="{7C44420A-A8A9-EA45-A5D8-B5A8AA2AAE98}" name="Poeng #4" dataDxfId="132">
      <calculatedColumnFormula>IF(TabellM17[[#This Row],[Plassering '#4]]="","",VLOOKUP(TabellM17[[#This Row],[Plassering '#4]],Poeng[],2,FALSE))</calculatedColumnFormula>
    </tableColumn>
    <tableColumn id="11" xr3:uid="{9809CC9A-427D-2C48-8C68-7CC3DA7CD381}" name="Plassering #5" dataDxfId="131"/>
    <tableColumn id="12" xr3:uid="{0C023BCA-2B98-2340-8310-280B5B9ED850}" name="Poeng #5" dataDxfId="130">
      <calculatedColumnFormula>IF(TabellM17[[#This Row],[Plassering '#5]]="","",VLOOKUP(TabellM17[[#This Row],[Plassering '#5]],Poeng[],2,FALSE))</calculatedColumnFormula>
    </tableColumn>
    <tableColumn id="13" xr3:uid="{0D452519-7F7C-F24E-8C3F-4497A68C09C4}" name="Plassering #6" dataDxfId="129"/>
    <tableColumn id="14" xr3:uid="{BF0B6FC7-A5F9-6241-88D4-6CE40F4182AE}" name="Poeng #6" dataDxfId="128">
      <calculatedColumnFormula>IF(TabellM17[[#This Row],[Plassering '#6]]="","",VLOOKUP(TabellM17[[#This Row],[Plassering '#6]],Poeng[],2,FALSE))</calculatedColumnFormula>
    </tableColumn>
    <tableColumn id="15" xr3:uid="{9C51EE3B-F1EC-2640-931D-D9081E637742}" name="Poeng" dataDxfId="127">
      <calculatedColumnFormula array="1">IF(6-(COUNTBLANK(TabellM17[[#This Row],[P1]:[P6]]))&lt;4,SUM(TabellM17[[#This Row],[P1]:[P6]]),SUM(LARGE(TabellM17[[#This Row],[P1]:[P6]],{1,2,3,4})))</calculatedColumnFormula>
    </tableColumn>
    <tableColumn id="16" xr3:uid="{85031BC0-7AC8-0D49-941A-10AF190D9D2F}" name="Plassering" dataDxfId="126">
      <calculatedColumnFormula>IF(TabellM17[[#This Row],[Poeng]]=0,"",RANK(TabellM17[[#This Row],[Poeng]],TabellM17[Poeng],0))</calculatedColumnFormula>
    </tableColumn>
    <tableColumn id="21" xr3:uid="{CEB5B011-F6A1-C343-A2A4-884BD57AED9A}" name="P1" dataDxfId="125">
      <calculatedColumnFormula>TabellM17[[#This Row],[Poeng '#1]]</calculatedColumnFormula>
    </tableColumn>
    <tableColumn id="22" xr3:uid="{CF4859F6-CB34-514D-9683-AC35D55EE5EB}" name="P2" dataDxfId="124">
      <calculatedColumnFormula>TabellM17[[#This Row],[Poeng '#2]]</calculatedColumnFormula>
    </tableColumn>
    <tableColumn id="23" xr3:uid="{E0240B40-B373-D640-89A7-74DDB50C9191}" name="P3" dataDxfId="123">
      <calculatedColumnFormula>TabellM17[[#This Row],[Poeng '#3]]</calculatedColumnFormula>
    </tableColumn>
    <tableColumn id="18" xr3:uid="{81B40286-F8CD-484F-A950-A9C1058CA68E}" name="P4" dataDxfId="122">
      <calculatedColumnFormula>TabellM17[[#This Row],[Poeng '#4]]</calculatedColumnFormula>
    </tableColumn>
    <tableColumn id="20" xr3:uid="{20EFB412-6C17-014C-B09A-01555D77B36A}" name="P5" dataDxfId="121">
      <calculatedColumnFormula>TabellM17[[#This Row],[Poeng '#5]]</calculatedColumnFormula>
    </tableColumn>
    <tableColumn id="19" xr3:uid="{CC163DDB-B67C-B049-BA8A-07AFB1A16E81}" name="P6" dataDxfId="120">
      <calculatedColumnFormula>TabellM17[[#This Row],[Poeng '#6]]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DFB8104-F92B-BF4B-9404-18046E6631E5}" name="TabellM18" displayName="TabellM18" ref="A5:V22" totalsRowShown="0" headerRowDxfId="119" dataDxfId="118">
  <autoFilter ref="A5:V22" xr:uid="{9951C885-556C-3941-8480-7C15571A9566}"/>
  <sortState xmlns:xlrd2="http://schemas.microsoft.com/office/spreadsheetml/2017/richdata2" ref="A6:V22">
    <sortCondition ref="P5:P22"/>
  </sortState>
  <tableColumns count="22">
    <tableColumn id="1" xr3:uid="{79D0A1EC-7981-404F-8A8B-F62A5B16F190}" name="Navn" dataDxfId="117"/>
    <tableColumn id="2" xr3:uid="{4097DD61-F61A-694B-B511-4B5685073B9B}" name="Klubb" dataDxfId="116"/>
    <tableColumn id="3" xr3:uid="{394AB105-08C4-5A46-B879-27A158AD7AD5}" name="Plassering #1" dataDxfId="115"/>
    <tableColumn id="4" xr3:uid="{C2BC53A5-986A-D241-B074-5175C5072DB1}" name="Poeng #1" dataDxfId="114">
      <calculatedColumnFormula>IF(TabellM18[[#This Row],[Plassering '#1]]="","",VLOOKUP(TabellM18[[#This Row],[Plassering '#1]],Poeng[],2,FALSE))</calculatedColumnFormula>
    </tableColumn>
    <tableColumn id="5" xr3:uid="{B041DE81-ADAA-D448-9511-ADB9BE48CD0A}" name="Plassering #2" dataDxfId="113"/>
    <tableColumn id="6" xr3:uid="{FF422317-8F8F-844D-9181-4693E9092D04}" name="Poeng #2" dataDxfId="112">
      <calculatedColumnFormula>IF(TabellM18[[#This Row],[Plassering '#2]]="","",VLOOKUP(TabellM18[[#This Row],[Plassering '#2]],Poeng[],2,FALSE))</calculatedColumnFormula>
    </tableColumn>
    <tableColumn id="7" xr3:uid="{FC8A1933-ECA0-8246-A0D3-61851F47ED5D}" name="Plassering #3" dataDxfId="111"/>
    <tableColumn id="8" xr3:uid="{39A33831-C9B5-864B-92FC-7329B5F45392}" name="Poeng #3" dataDxfId="110">
      <calculatedColumnFormula>IF(TabellM18[[#This Row],[Plassering '#3]]="","",VLOOKUP(TabellM18[[#This Row],[Plassering '#3]],Poeng[],2,FALSE))</calculatedColumnFormula>
    </tableColumn>
    <tableColumn id="9" xr3:uid="{79285D1D-3F2E-8A4B-BEB7-6E283A5DE776}" name="Plassering #4" dataDxfId="109"/>
    <tableColumn id="10" xr3:uid="{9800023C-8523-6F45-9131-A797106D02AE}" name="Poeng #4" dataDxfId="108">
      <calculatedColumnFormula>IF(TabellM18[[#This Row],[Plassering '#4]]="","",VLOOKUP(TabellM18[[#This Row],[Plassering '#4]],Poeng[],2,FALSE))</calculatedColumnFormula>
    </tableColumn>
    <tableColumn id="11" xr3:uid="{A4A607FC-6E41-1E4C-ACF0-9FB4EAACED31}" name="Plassering #5" dataDxfId="107"/>
    <tableColumn id="12" xr3:uid="{4B8C40E2-750B-6644-8D08-A26A9B63C500}" name="Poeng #5" dataDxfId="106">
      <calculatedColumnFormula>IF(TabellM18[[#This Row],[Plassering '#5]]="","",VLOOKUP(TabellM18[[#This Row],[Plassering '#5]],Poeng[],2,FALSE))</calculatedColumnFormula>
    </tableColumn>
    <tableColumn id="13" xr3:uid="{94358A33-8FE5-4145-950F-97B9BF321585}" name="Plassering #6" dataDxfId="105"/>
    <tableColumn id="14" xr3:uid="{2A319B72-84BE-E34E-A6B2-D513E891D917}" name="Poeng #6" dataDxfId="104">
      <calculatedColumnFormula>IF(TabellM18[[#This Row],[Plassering '#6]]="","",VLOOKUP(TabellM18[[#This Row],[Plassering '#6]],Poeng[],2,FALSE))</calculatedColumnFormula>
    </tableColumn>
    <tableColumn id="15" xr3:uid="{911469A3-FDAE-9E47-94AC-88A4B8C3B1C1}" name="Poeng" dataDxfId="103">
      <calculatedColumnFormula array="1">IF(6-(COUNTBLANK(TabellM18[[#This Row],[P1]:[P6]]))&lt;4,SUM(TabellM18[[#This Row],[P1]:[P6]]),SUM(LARGE(TabellM18[[#This Row],[P1]:[P6]],{1,2,3,4})))</calculatedColumnFormula>
    </tableColumn>
    <tableColumn id="16" xr3:uid="{8CD62E2D-5C1B-6B48-853D-96677ABF1037}" name="Plassering" dataDxfId="102">
      <calculatedColumnFormula>IF(TabellM18[[#This Row],[Poeng]]=0,"",RANK(TabellM18[[#This Row],[Poeng]],TabellM18[Poeng],0))</calculatedColumnFormula>
    </tableColumn>
    <tableColumn id="21" xr3:uid="{CF0114F0-438F-424E-942E-EB3B7B722306}" name="P1" dataDxfId="101">
      <calculatedColumnFormula>TabellM18[[#This Row],[Poeng '#1]]</calculatedColumnFormula>
    </tableColumn>
    <tableColumn id="22" xr3:uid="{A43292F9-70B2-1C4A-BC18-64F2CC900575}" name="P2" dataDxfId="100">
      <calculatedColumnFormula>TabellM18[[#This Row],[Poeng '#2]]</calculatedColumnFormula>
    </tableColumn>
    <tableColumn id="23" xr3:uid="{92FBFACD-E60F-CB43-88F8-A576FF823448}" name="P3" dataDxfId="99">
      <calculatedColumnFormula>TabellM18[[#This Row],[Poeng '#3]]</calculatedColumnFormula>
    </tableColumn>
    <tableColumn id="18" xr3:uid="{BEAFF811-AA31-E04E-840E-FDC1BC225AE8}" name="P4" dataDxfId="98">
      <calculatedColumnFormula>TabellM18[[#This Row],[Poeng '#4]]</calculatedColumnFormula>
    </tableColumn>
    <tableColumn id="20" xr3:uid="{AB220BE7-E7F1-E843-9347-68B903C6093F}" name="P5" dataDxfId="97">
      <calculatedColumnFormula>TabellM18[[#This Row],[Poeng '#5]]</calculatedColumnFormula>
    </tableColumn>
    <tableColumn id="19" xr3:uid="{C8DF571A-3587-A749-8830-5D1A318A7C48}" name="P6" dataDxfId="96">
      <calculatedColumnFormula>TabellM18[[#This Row],[Poeng '#6]]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64A08EC-1151-064B-9D3C-2FF49D02346D}" name="TabellM1920" displayName="TabellM1920" ref="A5:V28" totalsRowShown="0" headerRowDxfId="95" dataDxfId="94">
  <autoFilter ref="A5:V28" xr:uid="{9951C885-556C-3941-8480-7C15571A9566}"/>
  <sortState xmlns:xlrd2="http://schemas.microsoft.com/office/spreadsheetml/2017/richdata2" ref="A6:V28">
    <sortCondition ref="P5:P28"/>
  </sortState>
  <tableColumns count="22">
    <tableColumn id="1" xr3:uid="{90EF0263-E3A3-304C-AF44-5C5E420005B1}" name="Navn" dataDxfId="93"/>
    <tableColumn id="2" xr3:uid="{41BF8FA9-3337-3C41-8F09-B3A6450DE88D}" name="Klubb" dataDxfId="92"/>
    <tableColumn id="3" xr3:uid="{D7F88991-1EDE-FB42-AEB6-0874E58EBF07}" name="Plassering #1" dataDxfId="91"/>
    <tableColumn id="4" xr3:uid="{BEB77627-0D33-C04C-899B-C08242660F12}" name="Poeng #1" dataDxfId="90">
      <calculatedColumnFormula>IF(TabellM1920[[#This Row],[Plassering '#1]]="","",VLOOKUP(TabellM1920[[#This Row],[Plassering '#1]],Poeng[],2,FALSE))</calculatedColumnFormula>
    </tableColumn>
    <tableColumn id="5" xr3:uid="{CBC429EF-721E-314F-84FE-EA680E56ED70}" name="Plassering #2" dataDxfId="89"/>
    <tableColumn id="6" xr3:uid="{98B5F2F2-3403-FB4A-B9F5-FF0821862F45}" name="Poeng #2" dataDxfId="88">
      <calculatedColumnFormula>IF(TabellM1920[[#This Row],[Plassering '#2]]="","",VLOOKUP(TabellM1920[[#This Row],[Plassering '#2]],Poeng[],2,FALSE))</calculatedColumnFormula>
    </tableColumn>
    <tableColumn id="7" xr3:uid="{B27ED397-AAB7-7B47-A6E9-079A7B88EDBD}" name="Plassering #3" dataDxfId="87"/>
    <tableColumn id="8" xr3:uid="{0F41F68C-863B-FD4D-91B9-8A49A8486AA4}" name="Poeng #3" dataDxfId="86">
      <calculatedColumnFormula>IF(TabellM1920[[#This Row],[Plassering '#3]]="","",VLOOKUP(TabellM1920[[#This Row],[Plassering '#3]],Poeng[],2,FALSE))</calculatedColumnFormula>
    </tableColumn>
    <tableColumn id="9" xr3:uid="{D54233A6-DDA5-8846-87EA-11736F59A53F}" name="Plassering #4" dataDxfId="85"/>
    <tableColumn id="10" xr3:uid="{821E388C-EC1A-AD4A-ADA7-657D079C3C64}" name="Poeng #4" dataDxfId="84">
      <calculatedColumnFormula>IF(TabellM1920[[#This Row],[Plassering '#4]]="","",VLOOKUP(TabellM1920[[#This Row],[Plassering '#4]],Poeng[],2,FALSE))</calculatedColumnFormula>
    </tableColumn>
    <tableColumn id="11" xr3:uid="{AE853033-E0B8-DB4C-A7DD-266803C5E7CE}" name="Plassering #5" dataDxfId="83"/>
    <tableColumn id="12" xr3:uid="{604D22A7-63EE-8A40-AFA8-5345C7926686}" name="Poeng #5" dataDxfId="82">
      <calculatedColumnFormula>IF(TabellM1920[[#This Row],[Plassering '#5]]="","",VLOOKUP(TabellM1920[[#This Row],[Plassering '#5]],Poeng[],2,FALSE))</calculatedColumnFormula>
    </tableColumn>
    <tableColumn id="13" xr3:uid="{E7FFB4DB-33F9-6D45-A760-694D013211C5}" name="Plassering #6" dataDxfId="81"/>
    <tableColumn id="14" xr3:uid="{B615E104-D296-6B4D-9110-028CBF4C4F1D}" name="Poeng #6" dataDxfId="80">
      <calculatedColumnFormula>IF(TabellM1920[[#This Row],[Plassering '#6]]="","",VLOOKUP(TabellM1920[[#This Row],[Plassering '#6]],Poeng[],2,FALSE))</calculatedColumnFormula>
    </tableColumn>
    <tableColumn id="15" xr3:uid="{536A5DA7-466F-884A-837A-2F4A6BA8DA3A}" name="Poeng" dataDxfId="79">
      <calculatedColumnFormula array="1">IF(6-(COUNTBLANK(TabellM1920[[#This Row],[P1]:[P6]]))&lt;4,SUM(TabellM1920[[#This Row],[P1]:[P6]]),SUM(LARGE(TabellM1920[[#This Row],[P1]:[P6]],{1,2,3,4})))</calculatedColumnFormula>
    </tableColumn>
    <tableColumn id="16" xr3:uid="{573A19F3-C9CC-164F-AF7A-525FE06148F9}" name="Plassering" dataDxfId="78">
      <calculatedColumnFormula>IF(TabellM1920[[#This Row],[Poeng]]=0,"",RANK(TabellM1920[[#This Row],[Poeng]],TabellM1920[Poeng],0))</calculatedColumnFormula>
    </tableColumn>
    <tableColumn id="21" xr3:uid="{7FE75AB3-B7B9-BC41-8020-8155E319A81A}" name="P1" dataDxfId="77">
      <calculatedColumnFormula>TabellM1920[[#This Row],[Poeng '#1]]</calculatedColumnFormula>
    </tableColumn>
    <tableColumn id="22" xr3:uid="{C7DA278C-F7BE-E648-AE87-49B77D3F7286}" name="P2" dataDxfId="76">
      <calculatedColumnFormula>TabellM1920[[#This Row],[Poeng '#2]]</calculatedColumnFormula>
    </tableColumn>
    <tableColumn id="23" xr3:uid="{FB06F03C-B9F9-4D47-9357-69F647D0B55B}" name="P3" dataDxfId="75">
      <calculatedColumnFormula>TabellM1920[[#This Row],[Poeng '#3]]</calculatedColumnFormula>
    </tableColumn>
    <tableColumn id="18" xr3:uid="{EAF10BBB-0A5C-CD46-BBCC-E1409B054B96}" name="P4" dataDxfId="74">
      <calculatedColumnFormula>TabellM1920[[#This Row],[Poeng '#4]]</calculatedColumnFormula>
    </tableColumn>
    <tableColumn id="20" xr3:uid="{D4C94390-1B31-8545-8D11-9C276C1CA8E5}" name="P5" dataDxfId="73">
      <calculatedColumnFormula>TabellM1920[[#This Row],[Poeng '#5]]</calculatedColumnFormula>
    </tableColumn>
    <tableColumn id="19" xr3:uid="{8BE10B8A-EA77-B444-B010-7BC269C3728A}" name="P6" dataDxfId="72">
      <calculatedColumnFormula>TabellM1920[[#This Row],[Poeng '#6]]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7FDAE95-F0CD-9246-9D60-2E1847069E2D}" name="TabellMSR" displayName="TabellMSR" ref="A5:V24" totalsRowShown="0" headerRowDxfId="71" dataDxfId="70">
  <autoFilter ref="A5:V24" xr:uid="{9951C885-556C-3941-8480-7C15571A9566}"/>
  <sortState xmlns:xlrd2="http://schemas.microsoft.com/office/spreadsheetml/2017/richdata2" ref="A6:V24">
    <sortCondition ref="P5:P24"/>
  </sortState>
  <tableColumns count="22">
    <tableColumn id="1" xr3:uid="{6DEC86B0-B0A5-4844-B5E0-6E94BC4825EF}" name="Navn" dataDxfId="69"/>
    <tableColumn id="2" xr3:uid="{E2C7C9D3-715A-BB49-A02B-A4EAAB16C4D6}" name="Klubb" dataDxfId="68"/>
    <tableColumn id="3" xr3:uid="{301C866B-B8A0-664E-8CC2-285D0E9A9EE7}" name="Plassering #1" dataDxfId="67"/>
    <tableColumn id="4" xr3:uid="{B5C27B03-67D5-DC4B-94BF-0AEA9FC8271B}" name="Poeng #1" dataDxfId="66">
      <calculatedColumnFormula>IF(TabellMSR[[#This Row],[Plassering '#1]]="","",VLOOKUP(TabellMSR[[#This Row],[Plassering '#1]],Poeng[],2,FALSE))</calculatedColumnFormula>
    </tableColumn>
    <tableColumn id="5" xr3:uid="{02F057D6-33DD-F74F-9917-648FE0D8586A}" name="Plassering #2" dataDxfId="65"/>
    <tableColumn id="6" xr3:uid="{9519D165-6A7B-FA46-8D74-37D1CAEAD17F}" name="Poeng #2" dataDxfId="64">
      <calculatedColumnFormula>IF(TabellMSR[[#This Row],[Plassering '#2]]="","",VLOOKUP(TabellMSR[[#This Row],[Plassering '#2]],Poeng[],2,FALSE))</calculatedColumnFormula>
    </tableColumn>
    <tableColumn id="7" xr3:uid="{CFF11D63-B1B7-4444-B1CD-C1D2E2B69217}" name="Plassering #3" dataDxfId="63"/>
    <tableColumn id="8" xr3:uid="{11AA9F96-B3C4-F544-ABBB-77C35648E6B9}" name="Poeng #3" dataDxfId="62">
      <calculatedColumnFormula>IF(TabellMSR[[#This Row],[Plassering '#3]]="","",VLOOKUP(TabellMSR[[#This Row],[Plassering '#3]],Poeng[],2,FALSE))</calculatedColumnFormula>
    </tableColumn>
    <tableColumn id="9" xr3:uid="{29794599-BBF6-5C43-911C-2AD88F588B57}" name="Plassering #4" dataDxfId="61"/>
    <tableColumn id="10" xr3:uid="{8599DD8E-0F76-9C43-B273-AB1A28FFDC9C}" name="Poeng #4" dataDxfId="60">
      <calculatedColumnFormula>IF(TabellMSR[[#This Row],[Plassering '#4]]="","",VLOOKUP(TabellMSR[[#This Row],[Plassering '#4]],Poeng[],2,FALSE))</calculatedColumnFormula>
    </tableColumn>
    <tableColumn id="11" xr3:uid="{31240D85-3A24-A442-9C5D-54DF24EC80D3}" name="Plassering #5" dataDxfId="59"/>
    <tableColumn id="12" xr3:uid="{C896B60A-3C7C-C445-A626-4410945CDA3A}" name="Poeng #5" dataDxfId="58">
      <calculatedColumnFormula>IF(TabellMSR[[#This Row],[Plassering '#5]]="","",VLOOKUP(TabellMSR[[#This Row],[Plassering '#5]],Poeng[],2,FALSE))</calculatedColumnFormula>
    </tableColumn>
    <tableColumn id="13" xr3:uid="{2C357146-3F5B-5E44-86EC-CD1DEB26D7AE}" name="Plassering #6" dataDxfId="57"/>
    <tableColumn id="14" xr3:uid="{10563AE6-6A88-B344-9918-F58BE8FD7593}" name="Poeng #6" dataDxfId="56">
      <calculatedColumnFormula>IF(TabellMSR[[#This Row],[Plassering '#6]]="","",VLOOKUP(TabellMSR[[#This Row],[Plassering '#6]],Poeng[],2,FALSE))</calculatedColumnFormula>
    </tableColumn>
    <tableColumn id="15" xr3:uid="{C61A85F1-C90C-C24A-87B2-2B38C60FBE22}" name="Poeng" dataDxfId="55">
      <calculatedColumnFormula array="1">IF(6-(COUNTBLANK(TabellMSR[[#This Row],[P1]:[P6]]))&lt;4,SUM(TabellMSR[[#This Row],[P1]:[P6]]),SUM(LARGE(TabellMSR[[#This Row],[P1]:[P6]],{1,2,3,4})))</calculatedColumnFormula>
    </tableColumn>
    <tableColumn id="16" xr3:uid="{A1B68D76-D561-D742-B339-8CCFB7B2905B}" name="Plassering" dataDxfId="54">
      <calculatedColumnFormula>IF(TabellMSR[[#This Row],[Poeng]]=0,"",RANK(TabellMSR[[#This Row],[Poeng]],TabellMSR[Poeng],0))</calculatedColumnFormula>
    </tableColumn>
    <tableColumn id="21" xr3:uid="{8CBB07DF-8921-C349-A648-FA515A21B4D6}" name="P1" dataDxfId="53">
      <calculatedColumnFormula>TabellMSR[[#This Row],[Poeng '#1]]</calculatedColumnFormula>
    </tableColumn>
    <tableColumn id="22" xr3:uid="{76783F59-1161-194B-AB70-866045BC946A}" name="P2" dataDxfId="52">
      <calculatedColumnFormula>TabellMSR[[#This Row],[Poeng '#2]]</calculatedColumnFormula>
    </tableColumn>
    <tableColumn id="23" xr3:uid="{84BB501F-D4C4-2546-B8A9-7828E5EC8969}" name="P3" dataDxfId="51">
      <calculatedColumnFormula>TabellMSR[[#This Row],[Poeng '#3]]</calculatedColumnFormula>
    </tableColumn>
    <tableColumn id="18" xr3:uid="{5F00EBFC-B606-4640-A9DC-70FB843BEE64}" name="P4" dataDxfId="50">
      <calculatedColumnFormula>TabellMSR[[#This Row],[Poeng '#4]]</calculatedColumnFormula>
    </tableColumn>
    <tableColumn id="20" xr3:uid="{8B20859B-BD14-1C4E-9BB0-D69EBF6CC009}" name="P5" dataDxfId="49">
      <calculatedColumnFormula>TabellMSR[[#This Row],[Poeng '#5]]</calculatedColumnFormula>
    </tableColumn>
    <tableColumn id="19" xr3:uid="{B3B2688B-1D1D-E241-A0A5-D1F874CCFAC2}" name="P6" dataDxfId="48">
      <calculatedColumnFormula>TabellMSR[[#This Row],[Poeng '#6]]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932D9C-29FC-411A-A0A0-B285150F92E8}" name="TabellMSR4" displayName="TabellMSR4" ref="A5:U150" totalsRowCount="1" headerRowDxfId="47" dataDxfId="46">
  <autoFilter ref="A5:U149" xr:uid="{9951C885-556C-3941-8480-7C15571A9566}"/>
  <sortState xmlns:xlrd2="http://schemas.microsoft.com/office/spreadsheetml/2017/richdata2" ref="A6:U149">
    <sortCondition descending="1" ref="O5:O149"/>
  </sortState>
  <tableColumns count="21">
    <tableColumn id="1" xr3:uid="{8E331B63-A3F7-4173-B043-2641954B63AE}" name="Navn" dataDxfId="45" totalsRowDxfId="44"/>
    <tableColumn id="2" xr3:uid="{53426DC4-1E32-4CA8-8CC0-E039F5B2B1C8}" name="Klubb" dataDxfId="43" totalsRowDxfId="42"/>
    <tableColumn id="3" xr3:uid="{4E31E3D0-72B9-4423-88D2-C89F06162754}" name="Plassering #1" totalsRowFunction="custom" dataDxfId="41" totalsRowDxfId="40">
      <totalsRowFormula>SUM(C6:C149)</totalsRowFormula>
    </tableColumn>
    <tableColumn id="4" xr3:uid="{F1134016-896F-49F1-9EDF-115A77C5D642}" name="Poeng #1" totalsRowFunction="custom" dataDxfId="39" totalsRowDxfId="38">
      <calculatedColumnFormula>IF(TabellMSR4[[#This Row],[Plassering '#1]]="","",VLOOKUP(TabellMSR4[[#This Row],[Plassering '#1]],Poeng[],2,FALSE))</calculatedColumnFormula>
      <totalsRowFormula>SUM(D6:D149)</totalsRowFormula>
    </tableColumn>
    <tableColumn id="5" xr3:uid="{FD13EB47-1D28-4584-BDFE-8A31A2C87001}" name="Plassering #2" totalsRowFunction="custom" dataDxfId="37" totalsRowDxfId="36">
      <totalsRowFormula>SUM(E6:E149)</totalsRowFormula>
    </tableColumn>
    <tableColumn id="6" xr3:uid="{972ADBE6-8A9A-4158-A4D4-46F87B62E1E3}" name="Poeng #2" totalsRowFunction="custom" dataDxfId="35" totalsRowDxfId="34">
      <calculatedColumnFormula>IF(TabellMSR4[[#This Row],[Plassering '#2]]="","",VLOOKUP(TabellMSR4[[#This Row],[Plassering '#2]],Poeng[],2,FALSE))</calculatedColumnFormula>
      <totalsRowFormula>SUM(F6:F149)</totalsRowFormula>
    </tableColumn>
    <tableColumn id="7" xr3:uid="{DC808DF7-C803-41C8-BA9F-1645AD111CEA}" name="Plassering #3" totalsRowFunction="custom" dataDxfId="33" totalsRowDxfId="32">
      <totalsRowFormula>SUM(G6:G149)</totalsRowFormula>
    </tableColumn>
    <tableColumn id="8" xr3:uid="{612F7C7E-EA95-4FCA-AE9E-0275741C2A6E}" name="Poeng #3" totalsRowFunction="custom" dataDxfId="31" totalsRowDxfId="30">
      <calculatedColumnFormula>IF(TabellMSR4[[#This Row],[Plassering '#3]]="","",VLOOKUP(TabellMSR4[[#This Row],[Plassering '#3]],Poeng[],2,FALSE))</calculatedColumnFormula>
      <totalsRowFormula>SUM(H6:H149)</totalsRowFormula>
    </tableColumn>
    <tableColumn id="9" xr3:uid="{1AD4E6AB-52D6-4BCD-A98C-8960228EE376}" name="Plassering #4" totalsRowFunction="custom" dataDxfId="29" totalsRowDxfId="28">
      <totalsRowFormula>SUM(I6:I149)</totalsRowFormula>
    </tableColumn>
    <tableColumn id="10" xr3:uid="{97219F9F-EBF3-4D7E-B308-E63B5753421A}" name="Poeng #4" totalsRowFunction="custom" dataDxfId="27" totalsRowDxfId="26">
      <calculatedColumnFormula>IF(TabellMSR4[[#This Row],[Plassering '#4]]="","",VLOOKUP(TabellMSR4[[#This Row],[Plassering '#4]],Poeng[],2,FALSE))</calculatedColumnFormula>
      <totalsRowFormula>SUM(J6:J149)</totalsRowFormula>
    </tableColumn>
    <tableColumn id="11" xr3:uid="{A371CBD0-A206-4C82-8194-842E9AFFE798}" name="Plassering #5" totalsRowFunction="custom" dataDxfId="25" totalsRowDxfId="24">
      <totalsRowFormula>SUM(K6:K149)</totalsRowFormula>
    </tableColumn>
    <tableColumn id="12" xr3:uid="{51235E0F-CAB8-4531-9724-55161C731CC2}" name="Poeng #5" totalsRowFunction="custom" dataDxfId="23" totalsRowDxfId="22">
      <calculatedColumnFormula>IF(TabellMSR4[[#This Row],[Plassering '#5]]="","",VLOOKUP(TabellMSR4[[#This Row],[Plassering '#5]],Poeng[],2,FALSE))</calculatedColumnFormula>
      <totalsRowFormula>SUM(L6:L149)</totalsRowFormula>
    </tableColumn>
    <tableColumn id="13" xr3:uid="{53FB4552-0E6A-469F-8ED7-A35AA0EA0E16}" name="Plassering #6" totalsRowFunction="custom" dataDxfId="21" totalsRowDxfId="20">
      <totalsRowFormula>SUM(M6:M149)</totalsRowFormula>
    </tableColumn>
    <tableColumn id="14" xr3:uid="{DE5FDE1D-CA2F-4D54-8042-2AD9BCB660B8}" name="Poeng #6" totalsRowFunction="custom" dataDxfId="19" totalsRowDxfId="18">
      <calculatedColumnFormula>IF(TabellMSR4[[#This Row],[Plassering '#6]]="","",VLOOKUP(TabellMSR4[[#This Row],[Plassering '#6]],Poeng[],2,FALSE))</calculatedColumnFormula>
      <totalsRowFormula>SUM(N6:N149)</totalsRowFormula>
    </tableColumn>
    <tableColumn id="15" xr3:uid="{98EC05CC-0944-4B49-8163-0D8444F0A3DE}" name="Poeng" totalsRowFunction="custom" dataDxfId="17" totalsRowDxfId="16">
      <calculatedColumnFormula>SUM(C6:N6)</calculatedColumnFormula>
      <totalsRowFormula>SUM(O6:O149)</totalsRowFormula>
    </tableColumn>
    <tableColumn id="21" xr3:uid="{BCF21155-056F-489C-A601-6329BD6C031D}" name="P1" dataDxfId="15" totalsRowDxfId="14">
      <calculatedColumnFormula>TabellMSR4[[#This Row],[Poeng '#1]]</calculatedColumnFormula>
    </tableColumn>
    <tableColumn id="22" xr3:uid="{9216E403-7822-4A36-8633-F22EC8C7516A}" name="P2" dataDxfId="13" totalsRowDxfId="12">
      <calculatedColumnFormula>TabellMSR4[[#This Row],[Poeng '#2]]</calculatedColumnFormula>
    </tableColumn>
    <tableColumn id="23" xr3:uid="{435EDEE4-74BA-43CF-ACDA-3B8E6B268746}" name="P3" dataDxfId="11" totalsRowDxfId="10">
      <calculatedColumnFormula>TabellMSR4[[#This Row],[Poeng '#3]]</calculatedColumnFormula>
    </tableColumn>
    <tableColumn id="18" xr3:uid="{DE6F1153-A83C-4637-B415-507F1DF155A0}" name="P4" dataDxfId="9" totalsRowDxfId="8">
      <calculatedColumnFormula>TabellMSR4[[#This Row],[Poeng '#4]]</calculatedColumnFormula>
    </tableColumn>
    <tableColumn id="20" xr3:uid="{B91496D3-50BF-4BDB-B99E-1C1896EDC63C}" name="P5" dataDxfId="7" totalsRowDxfId="6">
      <calculatedColumnFormula>TabellMSR4[[#This Row],[Poeng '#5]]</calculatedColumnFormula>
    </tableColumn>
    <tableColumn id="19" xr3:uid="{FD322A9A-9D6F-4BEB-936C-B8D87DBBEB58}" name="P6" dataDxfId="5" totalsRowDxfId="4">
      <calculatedColumnFormula>TabellMSR4[[#This Row],[Poeng '#6]]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5FC5CE-3895-134B-A1A7-AD491B7534B4}" name="Poeng" displayName="Poeng" ref="A5:B35" totalsRowShown="0" headerRowDxfId="3" dataDxfId="2">
  <autoFilter ref="A5:B35" xr:uid="{5F5FC5CE-3895-134B-A1A7-AD491B7534B4}"/>
  <tableColumns count="2">
    <tableColumn id="1" xr3:uid="{A0FCA576-03AB-1944-ABAF-98006886295F}" name="Plassering" dataDxfId="1"/>
    <tableColumn id="2" xr3:uid="{926A1256-9C4C-9340-A632-4C08A73E74B8}" name="Poeng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5DD022C-515C-884F-B933-E2DAF108B348}" name="TabellG14" displayName="TabellG14" ref="A5:V30" totalsRowShown="0" headerRowDxfId="407" dataDxfId="406">
  <autoFilter ref="A5:V30" xr:uid="{9951C885-556C-3941-8480-7C15571A9566}"/>
  <sortState xmlns:xlrd2="http://schemas.microsoft.com/office/spreadsheetml/2017/richdata2" ref="A6:V30">
    <sortCondition ref="P5:P30"/>
  </sortState>
  <tableColumns count="22">
    <tableColumn id="1" xr3:uid="{ACEB3D48-34CC-544F-A866-9DD2EBAA9320}" name="Navn" dataDxfId="405"/>
    <tableColumn id="2" xr3:uid="{4692892F-51E1-0D43-9397-6CC0350C269E}" name="Klubb" dataDxfId="404"/>
    <tableColumn id="3" xr3:uid="{A0B72681-D3B5-AA41-AD52-21920A73980B}" name="Plassering #1" dataDxfId="403"/>
    <tableColumn id="4" xr3:uid="{43FDB6E2-42B4-5243-B911-799D6AE71758}" name="Poeng #1" dataDxfId="402">
      <calculatedColumnFormula>IF(TabellG14[[#This Row],[Plassering '#1]]="","",VLOOKUP(TabellG14[[#This Row],[Plassering '#1]],Poeng[],2,FALSE))</calculatedColumnFormula>
    </tableColumn>
    <tableColumn id="5" xr3:uid="{921002B4-EDED-B74B-8971-E76554236E25}" name="Plassering #2" dataDxfId="401"/>
    <tableColumn id="6" xr3:uid="{64FFF5AC-09FB-CE4A-9B5A-E1FCA35E273D}" name="Poeng #2" dataDxfId="400">
      <calculatedColumnFormula>IF(TabellG14[[#This Row],[Plassering '#2]]="","",VLOOKUP(TabellG14[[#This Row],[Plassering '#2]],Poeng[],2,FALSE))</calculatedColumnFormula>
    </tableColumn>
    <tableColumn id="7" xr3:uid="{04C76C49-9685-F946-A924-D37DBAC4AE9C}" name="Plassering #3" dataDxfId="399"/>
    <tableColumn id="8" xr3:uid="{4FAB78BB-E005-C94F-9F3D-F47929003044}" name="Poeng #3" dataDxfId="398">
      <calculatedColumnFormula>IF(TabellG14[[#This Row],[Plassering '#3]]="","",VLOOKUP(TabellG14[[#This Row],[Plassering '#3]],Poeng[],2,FALSE))</calculatedColumnFormula>
    </tableColumn>
    <tableColumn id="9" xr3:uid="{E1394611-A9CE-EF47-8DCA-28D3FF7BC1AB}" name="Plassering #4" dataDxfId="397"/>
    <tableColumn id="10" xr3:uid="{BD331868-855E-CA44-A9C1-BDD330CD2DC9}" name="Poeng #4" dataDxfId="396">
      <calculatedColumnFormula>IF(TabellG14[[#This Row],[Plassering '#4]]="","",VLOOKUP(TabellG14[[#This Row],[Plassering '#4]],Poeng[],2,FALSE))</calculatedColumnFormula>
    </tableColumn>
    <tableColumn id="11" xr3:uid="{CEC54338-9426-8348-AE0D-2B79E71B8F91}" name="Plassering #5" dataDxfId="395"/>
    <tableColumn id="12" xr3:uid="{755AD588-31AC-1C4C-9720-3433D5787ABB}" name="Poeng #5" dataDxfId="394">
      <calculatedColumnFormula>IF(TabellG14[[#This Row],[Plassering '#5]]="","",VLOOKUP(TabellG14[[#This Row],[Plassering '#5]],Poeng[],2,FALSE))</calculatedColumnFormula>
    </tableColumn>
    <tableColumn id="13" xr3:uid="{D55BAA44-C9FC-254D-89D9-59E5080DCE61}" name="Plassering #6" dataDxfId="393"/>
    <tableColumn id="14" xr3:uid="{6F1136F4-15BF-8E4F-AC78-B58E1C8FBFD5}" name="Poeng #6" dataDxfId="392">
      <calculatedColumnFormula>IF(TabellG14[[#This Row],[Plassering '#6]]="","",VLOOKUP(TabellG14[[#This Row],[Plassering '#6]],Poeng[],2,FALSE))</calculatedColumnFormula>
    </tableColumn>
    <tableColumn id="15" xr3:uid="{906CA7AA-F549-574A-9572-121547139FF7}" name="Poeng" dataDxfId="391">
      <calculatedColumnFormula array="1">IF(6-(COUNTBLANK(TabellG14[[#This Row],[P1]:[P6]]))&lt;4,SUM(TabellG14[[#This Row],[P1]:[P6]]),SUM(LARGE(TabellG14[[#This Row],[P1]:[P6]],{1,2,3,4})))</calculatedColumnFormula>
    </tableColumn>
    <tableColumn id="16" xr3:uid="{6D90B453-EA17-3645-80BF-5EC6B82E2774}" name="Plassering" dataDxfId="390">
      <calculatedColumnFormula>IF(TabellG14[[#This Row],[Poeng]]=0,"",RANK(TabellG14[[#This Row],[Poeng]],TabellG14[Poeng],0))</calculatedColumnFormula>
    </tableColumn>
    <tableColumn id="21" xr3:uid="{82CEE6EA-94FB-334C-BB48-060476E8F5A0}" name="P1" dataDxfId="389">
      <calculatedColumnFormula>TabellG14[[#This Row],[Poeng '#1]]</calculatedColumnFormula>
    </tableColumn>
    <tableColumn id="22" xr3:uid="{A7D97048-3F2B-CF44-98E5-B4E5C1F23878}" name="P2" dataDxfId="388">
      <calculatedColumnFormula>TabellG14[[#This Row],[Poeng '#2]]</calculatedColumnFormula>
    </tableColumn>
    <tableColumn id="23" xr3:uid="{1AD5D681-5877-A842-8FEA-8C2D806711DE}" name="P3" dataDxfId="387">
      <calculatedColumnFormula>TabellG14[[#This Row],[Poeng '#3]]</calculatedColumnFormula>
    </tableColumn>
    <tableColumn id="18" xr3:uid="{52692A20-962B-2640-AE4B-A8752C6BD96E}" name="P4" dataDxfId="386">
      <calculatedColumnFormula>TabellG14[[#This Row],[Poeng '#4]]</calculatedColumnFormula>
    </tableColumn>
    <tableColumn id="20" xr3:uid="{55AC937C-F1F8-6141-8E4A-31BA78AD6BE5}" name="P5" dataDxfId="385">
      <calculatedColumnFormula>TabellG14[[#This Row],[Poeng '#5]]</calculatedColumnFormula>
    </tableColumn>
    <tableColumn id="19" xr3:uid="{35B61494-4973-2E4F-AEF5-94F576BD78B7}" name="P6" dataDxfId="384">
      <calculatedColumnFormula>TabellG14[[#This Row],[Poeng '#6]]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FB409DC-2428-514F-85AD-CADDE5591A55}" name="TabellG15" displayName="TabellG15" ref="A5:V22" totalsRowShown="0" headerRowDxfId="383" dataDxfId="382">
  <autoFilter ref="A5:V22" xr:uid="{9951C885-556C-3941-8480-7C15571A9566}"/>
  <sortState xmlns:xlrd2="http://schemas.microsoft.com/office/spreadsheetml/2017/richdata2" ref="A6:V22">
    <sortCondition ref="P5:P22"/>
  </sortState>
  <tableColumns count="22">
    <tableColumn id="1" xr3:uid="{FF483EB8-B543-984C-B47E-16827328EBA5}" name="Navn" dataDxfId="381"/>
    <tableColumn id="2" xr3:uid="{BE1E73FD-658C-7845-B826-C1AFE3AF5A4E}" name="Klubb" dataDxfId="380"/>
    <tableColumn id="3" xr3:uid="{93525341-4D24-7B46-B57E-A2669D449353}" name="Plassering #1" dataDxfId="379"/>
    <tableColumn id="4" xr3:uid="{AB87C8F7-E284-4343-9CD6-78307EC48E84}" name="Poeng #1" dataDxfId="378">
      <calculatedColumnFormula>IF(TabellG15[[#This Row],[Plassering '#1]]="","",VLOOKUP(TabellG15[[#This Row],[Plassering '#1]],Poeng[],2,FALSE))</calculatedColumnFormula>
    </tableColumn>
    <tableColumn id="5" xr3:uid="{32DFF65C-A71E-0244-83EC-FD805E060A0A}" name="Plassering #2" dataDxfId="377"/>
    <tableColumn id="6" xr3:uid="{08D6B9C3-715B-004D-93C1-BB4BB2CC6486}" name="Poeng #2" dataDxfId="376">
      <calculatedColumnFormula>IF(TabellG15[[#This Row],[Plassering '#2]]="","",VLOOKUP(TabellG15[[#This Row],[Plassering '#2]],Poeng[],2,FALSE))</calculatedColumnFormula>
    </tableColumn>
    <tableColumn id="7" xr3:uid="{9401BC98-EEE1-584A-B99F-DDBC77062BEC}" name="Plassering #3" dataDxfId="375"/>
    <tableColumn id="8" xr3:uid="{6591EA36-BFAE-7E47-8D69-24BD21E68F13}" name="Poeng #3" dataDxfId="374">
      <calculatedColumnFormula>IF(TabellG15[[#This Row],[Plassering '#3]]="","",VLOOKUP(TabellG15[[#This Row],[Plassering '#3]],Poeng[],2,FALSE))</calculatedColumnFormula>
    </tableColumn>
    <tableColumn id="9" xr3:uid="{31FC7C5B-1CE4-B64D-83EB-9904E58AEC05}" name="Plassering #4" dataDxfId="373"/>
    <tableColumn id="10" xr3:uid="{B6328597-70B3-5A4E-B2E4-186B9FC7DF23}" name="Poeng #4" dataDxfId="372">
      <calculatedColumnFormula>IF(TabellG15[[#This Row],[Plassering '#4]]="","",VLOOKUP(TabellG15[[#This Row],[Plassering '#4]],Poeng[],2,FALSE))</calculatedColumnFormula>
    </tableColumn>
    <tableColumn id="11" xr3:uid="{31575819-4FB8-334B-97E1-5C5F77269842}" name="Plassering #5" dataDxfId="371"/>
    <tableColumn id="12" xr3:uid="{56D351A4-3B8E-3048-8B86-7904C4E244C9}" name="Poeng #5" dataDxfId="370">
      <calculatedColumnFormula>IF(TabellG15[[#This Row],[Plassering '#5]]="","",VLOOKUP(TabellG15[[#This Row],[Plassering '#5]],Poeng[],2,FALSE))</calculatedColumnFormula>
    </tableColumn>
    <tableColumn id="13" xr3:uid="{BD7C128A-6A57-5A40-9B60-1BEF5121E842}" name="Plassering #6" dataDxfId="369"/>
    <tableColumn id="14" xr3:uid="{79A58EED-D9B1-5049-AC17-7079DA73ABD0}" name="Poeng #6" dataDxfId="368">
      <calculatedColumnFormula>IF(TabellG15[[#This Row],[Plassering '#6]]="","",VLOOKUP(TabellG15[[#This Row],[Plassering '#6]],Poeng[],2,FALSE))</calculatedColumnFormula>
    </tableColumn>
    <tableColumn id="15" xr3:uid="{05615496-9038-1749-BC48-1AB3AA55B0D4}" name="Poeng" dataDxfId="367">
      <calculatedColumnFormula array="1">IF(6-(COUNTBLANK(TabellG15[[#This Row],[P1]:[P6]]))&lt;4,SUM(TabellG15[[#This Row],[P1]:[P6]]),SUM(LARGE(TabellG15[[#This Row],[P1]:[P6]],{1,2,3,4})))</calculatedColumnFormula>
    </tableColumn>
    <tableColumn id="16" xr3:uid="{64A7A8DC-5BD3-F843-A702-409E2186C638}" name="Plassering" dataDxfId="366">
      <calculatedColumnFormula>IF(TabellG15[[#This Row],[Poeng]]=0,"",RANK(TabellG15[[#This Row],[Poeng]],TabellG15[Poeng],0))</calculatedColumnFormula>
    </tableColumn>
    <tableColumn id="21" xr3:uid="{42974FBB-C263-A94B-8777-F94C3B70F2BC}" name="P1" dataDxfId="365">
      <calculatedColumnFormula>TabellG15[[#This Row],[Poeng '#1]]</calculatedColumnFormula>
    </tableColumn>
    <tableColumn id="22" xr3:uid="{2371433C-465C-1341-BCE6-3491AFAB07EA}" name="P2" dataDxfId="364">
      <calculatedColumnFormula>TabellG15[[#This Row],[Poeng '#2]]</calculatedColumnFormula>
    </tableColumn>
    <tableColumn id="23" xr3:uid="{3B2EABA2-2D19-9849-B8FF-557494ED1A50}" name="P3" dataDxfId="363">
      <calculatedColumnFormula>TabellG15[[#This Row],[Poeng '#3]]</calculatedColumnFormula>
    </tableColumn>
    <tableColumn id="18" xr3:uid="{07F84621-206E-E242-9B62-BF42F3578DED}" name="P4" dataDxfId="362">
      <calculatedColumnFormula>TabellG15[[#This Row],[Poeng '#4]]</calculatedColumnFormula>
    </tableColumn>
    <tableColumn id="20" xr3:uid="{5D6F7D6B-7069-F44B-8460-91DD1F5C10FF}" name="P5" dataDxfId="361">
      <calculatedColumnFormula>TabellG15[[#This Row],[Poeng '#5]]</calculatedColumnFormula>
    </tableColumn>
    <tableColumn id="19" xr3:uid="{D51C24A7-7991-3F49-A242-C327879E4650}" name="P6" dataDxfId="360">
      <calculatedColumnFormula>TabellG15[[#This Row],[Poeng '#6]]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6A07031-CFD1-9241-8D59-2466629C457C}" name="TabellG16" displayName="TabellG16" ref="A5:V28" totalsRowShown="0" headerRowDxfId="359" dataDxfId="358">
  <autoFilter ref="A5:V28" xr:uid="{9951C885-556C-3941-8480-7C15571A9566}"/>
  <sortState xmlns:xlrd2="http://schemas.microsoft.com/office/spreadsheetml/2017/richdata2" ref="A6:V28">
    <sortCondition ref="P5:P28"/>
  </sortState>
  <tableColumns count="22">
    <tableColumn id="1" xr3:uid="{082097EF-4EDA-9047-B2AA-5B048A01859D}" name="Navn" dataDxfId="357"/>
    <tableColumn id="2" xr3:uid="{D70BD6E0-C1F8-FE46-B159-CF77A3C7A780}" name="Klubb" dataDxfId="356"/>
    <tableColumn id="3" xr3:uid="{681F44A4-F946-6D46-A6DF-728B332BE295}" name="Plassering #1" dataDxfId="355"/>
    <tableColumn id="4" xr3:uid="{5780CC77-D38A-F64D-8A86-D5867CCD0F45}" name="Poeng #1" dataDxfId="354">
      <calculatedColumnFormula>IF(TabellG16[[#This Row],[Plassering '#1]]="","",VLOOKUP(TabellG16[[#This Row],[Plassering '#1]],Poeng[],2,FALSE))</calculatedColumnFormula>
    </tableColumn>
    <tableColumn id="5" xr3:uid="{C146CE97-FF74-E248-BEC8-465DF8C0E214}" name="Plassering #2" dataDxfId="353"/>
    <tableColumn id="6" xr3:uid="{4FF5F955-66AF-0148-A4A5-554E6E86E52E}" name="Poeng #2" dataDxfId="352">
      <calculatedColumnFormula>IF(TabellG16[[#This Row],[Plassering '#2]]="","",VLOOKUP(TabellG16[[#This Row],[Plassering '#2]],Poeng[],2,FALSE))</calculatedColumnFormula>
    </tableColumn>
    <tableColumn id="7" xr3:uid="{5B896723-E132-3B49-88C6-67D941F39EF8}" name="Plassering #3" dataDxfId="351"/>
    <tableColumn id="8" xr3:uid="{A47DFD7F-D3F2-894A-866F-71F27652AAAF}" name="Poeng #3" dataDxfId="350">
      <calculatedColumnFormula>IF(TabellG16[[#This Row],[Plassering '#3]]="","",VLOOKUP(TabellG16[[#This Row],[Plassering '#3]],Poeng[],2,FALSE))</calculatedColumnFormula>
    </tableColumn>
    <tableColumn id="9" xr3:uid="{06F2B0B8-2E76-6244-9E02-C076D450C4AB}" name="Plassering #4" dataDxfId="349"/>
    <tableColumn id="10" xr3:uid="{E3032C8E-F479-4E4D-9ACB-E6879A64C6ED}" name="Poeng #4" dataDxfId="348">
      <calculatedColumnFormula>IF(TabellG16[[#This Row],[Plassering '#4]]="","",VLOOKUP(TabellG16[[#This Row],[Plassering '#4]],Poeng[],2,FALSE))</calculatedColumnFormula>
    </tableColumn>
    <tableColumn id="11" xr3:uid="{E34B742B-8A41-BE4F-A047-1CD8D9559E2F}" name="Plassering #5" dataDxfId="347"/>
    <tableColumn id="12" xr3:uid="{738CE286-BDB8-CB4F-9272-E6FC0D6E6C38}" name="Poeng #5" dataDxfId="346">
      <calculatedColumnFormula>IF(TabellG16[[#This Row],[Plassering '#5]]="","",VLOOKUP(TabellG16[[#This Row],[Plassering '#5]],Poeng[],2,FALSE))</calculatedColumnFormula>
    </tableColumn>
    <tableColumn id="13" xr3:uid="{1559935E-6930-014B-867F-EB9B3AAC05E6}" name="Plassering #6" dataDxfId="345"/>
    <tableColumn id="14" xr3:uid="{E3431F07-11EE-C241-81C6-11DC3456911B}" name="Poeng #6" dataDxfId="344">
      <calculatedColumnFormula>IF(TabellG16[[#This Row],[Plassering '#6]]="","",VLOOKUP(TabellG16[[#This Row],[Plassering '#6]],Poeng[],2,FALSE))</calculatedColumnFormula>
    </tableColumn>
    <tableColumn id="15" xr3:uid="{DD913C4B-CA58-6743-96BC-E2B85F4A0032}" name="Poeng" dataDxfId="343">
      <calculatedColumnFormula array="1">IF(6-(COUNTBLANK(TabellG16[[#This Row],[P1]:[P6]]))&lt;4,SUM(TabellG16[[#This Row],[P1]:[P6]]),SUM(LARGE(TabellG16[[#This Row],[P1]:[P6]],{1,2,3,4})))</calculatedColumnFormula>
    </tableColumn>
    <tableColumn id="16" xr3:uid="{9B44A400-3B36-4448-8FF5-4ADDB8ABFB81}" name="Plassering" dataDxfId="342">
      <calculatedColumnFormula>IF(TabellG16[[#This Row],[Poeng]]=0,"",RANK(TabellG16[[#This Row],[Poeng]],TabellG16[Poeng],0))</calculatedColumnFormula>
    </tableColumn>
    <tableColumn id="21" xr3:uid="{3E3312D2-26EC-1648-8997-A0F4A9480842}" name="P1" dataDxfId="341">
      <calculatedColumnFormula>TabellG16[[#This Row],[Poeng '#1]]</calculatedColumnFormula>
    </tableColumn>
    <tableColumn id="22" xr3:uid="{1EE0881C-D551-6A4B-839A-76A2785A124F}" name="P2" dataDxfId="340">
      <calculatedColumnFormula>TabellG16[[#This Row],[Poeng '#2]]</calculatedColumnFormula>
    </tableColumn>
    <tableColumn id="23" xr3:uid="{98D7804E-DF3F-F942-BB39-FB61F4EB7935}" name="P3" dataDxfId="339">
      <calculatedColumnFormula>TabellG16[[#This Row],[Poeng '#3]]</calculatedColumnFormula>
    </tableColumn>
    <tableColumn id="18" xr3:uid="{C02528E8-F47C-B24F-8425-C9DD65B86003}" name="P4" dataDxfId="338">
      <calculatedColumnFormula>TabellG16[[#This Row],[Poeng '#4]]</calculatedColumnFormula>
    </tableColumn>
    <tableColumn id="20" xr3:uid="{491C7DCF-204C-2F4A-9227-0EC048F3AB20}" name="P5" dataDxfId="337">
      <calculatedColumnFormula>TabellG16[[#This Row],[Poeng '#5]]</calculatedColumnFormula>
    </tableColumn>
    <tableColumn id="19" xr3:uid="{6E7C72CA-26E4-C345-985D-00319E09CD6C}" name="P6" dataDxfId="336">
      <calculatedColumnFormula>TabellG16[[#This Row],[Poeng '#6]]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4DA509B-4C53-D54C-98D2-487C0396F5E8}" name="TabellJ13" displayName="TabellJ13" ref="A5:V27" totalsRowShown="0" headerRowDxfId="335" dataDxfId="334">
  <autoFilter ref="A5:V27" xr:uid="{9951C885-556C-3941-8480-7C15571A9566}"/>
  <sortState xmlns:xlrd2="http://schemas.microsoft.com/office/spreadsheetml/2017/richdata2" ref="A6:V27">
    <sortCondition ref="P5:P27"/>
  </sortState>
  <tableColumns count="22">
    <tableColumn id="1" xr3:uid="{D08650D7-7E94-1B49-90E0-261E052851AE}" name="Navn" dataDxfId="333"/>
    <tableColumn id="2" xr3:uid="{1FEA843C-5FE3-4148-A5FE-ADFBA4A137E4}" name="Klubb" dataDxfId="332"/>
    <tableColumn id="3" xr3:uid="{5859E84F-2871-CD4F-B903-E9A2DEDBD49D}" name="Plassering #1" dataDxfId="331"/>
    <tableColumn id="4" xr3:uid="{7965BB6E-84E2-6041-B4EB-60FBFC4D496E}" name="Poeng #1" dataDxfId="330">
      <calculatedColumnFormula>IF(TabellJ13[[#This Row],[Plassering '#1]]="","",VLOOKUP(TabellJ13[[#This Row],[Plassering '#1]],Poeng[],2,FALSE))</calculatedColumnFormula>
    </tableColumn>
    <tableColumn id="5" xr3:uid="{A0FCA938-5B53-514C-80A0-4B507D24536A}" name="Plassering #2" dataDxfId="329"/>
    <tableColumn id="6" xr3:uid="{F9931B38-EAEF-A543-AD68-AEF8EF8E2C0F}" name="Poeng #2" dataDxfId="328">
      <calculatedColumnFormula>IF(TabellJ13[[#This Row],[Plassering '#2]]="","",VLOOKUP(TabellJ13[[#This Row],[Plassering '#2]],Poeng[],2,FALSE))</calculatedColumnFormula>
    </tableColumn>
    <tableColumn id="7" xr3:uid="{A9377E61-51FF-534D-89A2-8FE46355A309}" name="Plassering #3" dataDxfId="327"/>
    <tableColumn id="8" xr3:uid="{641458BB-30C5-5C48-ACD3-C28D539E2EB9}" name="Poeng #3" dataDxfId="326">
      <calculatedColumnFormula>IF(TabellJ13[[#This Row],[Plassering '#3]]="","",VLOOKUP(TabellJ13[[#This Row],[Plassering '#3]],Poeng[],2,FALSE))</calculatedColumnFormula>
    </tableColumn>
    <tableColumn id="9" xr3:uid="{65F29F09-082A-6440-B1A4-4B8B2934D0BE}" name="Plassering #4" dataDxfId="325"/>
    <tableColumn id="10" xr3:uid="{55891F24-A6E4-7647-AF6A-D7C333AEBFAC}" name="Poeng #4" dataDxfId="324">
      <calculatedColumnFormula>IF(TabellJ13[[#This Row],[Plassering '#4]]="","",VLOOKUP(TabellJ13[[#This Row],[Plassering '#4]],Poeng[],2,FALSE))</calculatedColumnFormula>
    </tableColumn>
    <tableColumn id="11" xr3:uid="{1CA702FE-AE40-5E45-A69B-CD2EFB1F1455}" name="Plassering #5" dataDxfId="323"/>
    <tableColumn id="12" xr3:uid="{5F510DF5-CB2C-D84B-AEAF-F828F6066A03}" name="Poeng #5" dataDxfId="322">
      <calculatedColumnFormula>IF(TabellJ13[[#This Row],[Plassering '#5]]="","",VLOOKUP(TabellJ13[[#This Row],[Plassering '#5]],Poeng[],2,FALSE))</calculatedColumnFormula>
    </tableColumn>
    <tableColumn id="13" xr3:uid="{CBD0E2F5-8BAE-9144-8604-4E8C4DD54C55}" name="Plassering #6" dataDxfId="321"/>
    <tableColumn id="14" xr3:uid="{EABD6F1D-9A5E-2244-A48A-F5C459ADBA3E}" name="Poeng #6" dataDxfId="320">
      <calculatedColumnFormula>IF(TabellJ13[[#This Row],[Plassering '#6]]="","",VLOOKUP(TabellJ13[[#This Row],[Plassering '#6]],Poeng[],2,FALSE))</calculatedColumnFormula>
    </tableColumn>
    <tableColumn id="15" xr3:uid="{5256169C-53D1-604C-AFAB-8756FF449026}" name="Poeng" dataDxfId="319">
      <calculatedColumnFormula array="1">IF(6-(COUNTBLANK(TabellJ13[[#This Row],[P1]:[P6]]))&lt;4,SUM(TabellJ13[[#This Row],[P1]:[P6]]),SUM(LARGE(TabellJ13[[#This Row],[P1]:[P6]],{1,2,3,4})))</calculatedColumnFormula>
    </tableColumn>
    <tableColumn id="16" xr3:uid="{1C22C26B-ED32-A647-875C-C56F3EFB8556}" name="Plassering" dataDxfId="318">
      <calculatedColumnFormula>IF(TabellJ13[[#This Row],[Poeng]]=0,"",RANK(TabellJ13[[#This Row],[Poeng]],TabellJ13[Poeng],0))</calculatedColumnFormula>
    </tableColumn>
    <tableColumn id="21" xr3:uid="{CB19E343-D880-7945-BF1E-582C22037A09}" name="P1" dataDxfId="317">
      <calculatedColumnFormula>TabellJ13[[#This Row],[Poeng '#1]]</calculatedColumnFormula>
    </tableColumn>
    <tableColumn id="22" xr3:uid="{136F69AE-B671-F948-9F5E-9BFF0F4DBD59}" name="P2" dataDxfId="316">
      <calculatedColumnFormula>TabellJ13[[#This Row],[Poeng '#2]]</calculatedColumnFormula>
    </tableColumn>
    <tableColumn id="23" xr3:uid="{E1832955-BBE4-BF43-8E54-D7F102F853AD}" name="P3" dataDxfId="315">
      <calculatedColumnFormula>TabellJ13[[#This Row],[Poeng '#3]]</calculatedColumnFormula>
    </tableColumn>
    <tableColumn id="18" xr3:uid="{CB41B8BD-72BD-644F-A88B-29B212FF9331}" name="P4" dataDxfId="314">
      <calculatedColumnFormula>TabellJ13[[#This Row],[Poeng '#4]]</calculatedColumnFormula>
    </tableColumn>
    <tableColumn id="20" xr3:uid="{D88DC3A9-D124-364C-A767-1F6E50C881A5}" name="P5" dataDxfId="313">
      <calculatedColumnFormula>TabellJ13[[#This Row],[Poeng '#5]]</calculatedColumnFormula>
    </tableColumn>
    <tableColumn id="19" xr3:uid="{932733A9-7C22-3949-9138-82CD4E91F07A}" name="P6" dataDxfId="312">
      <calculatedColumnFormula>TabellJ13[[#This Row],[Poeng '#6]]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51C885-556C-3941-8480-7C15571A9566}" name="TabellJ14" displayName="TabellJ14" ref="A5:V24" totalsRowShown="0" headerRowDxfId="311" dataDxfId="310">
  <autoFilter ref="A5:V24" xr:uid="{9951C885-556C-3941-8480-7C15571A9566}"/>
  <sortState xmlns:xlrd2="http://schemas.microsoft.com/office/spreadsheetml/2017/richdata2" ref="A6:V24">
    <sortCondition ref="P5:P24"/>
  </sortState>
  <tableColumns count="22">
    <tableColumn id="1" xr3:uid="{BF024419-A51F-7347-97B9-1A91223692B7}" name="Navn" dataDxfId="309"/>
    <tableColumn id="2" xr3:uid="{DDDC36D4-5E2E-AF48-A887-BFD833F24D86}" name="Klubb" dataDxfId="308"/>
    <tableColumn id="3" xr3:uid="{6F6A9FDF-C12A-4C42-A703-F265BAF05BC5}" name="Plassering #1" dataDxfId="307"/>
    <tableColumn id="4" xr3:uid="{93CCE724-4B76-2644-A0BA-08B713929331}" name="Poeng #1" dataDxfId="306">
      <calculatedColumnFormula>IF(TabellJ14[[#This Row],[Plassering '#1]]="","",VLOOKUP(TabellJ14[[#This Row],[Plassering '#1]],Poeng[],2,FALSE))</calculatedColumnFormula>
    </tableColumn>
    <tableColumn id="5" xr3:uid="{46F2FA18-9D29-DC46-B2B4-DBA3C4328ABD}" name="Plassering #2" dataDxfId="305"/>
    <tableColumn id="6" xr3:uid="{2BE14C9C-DFD7-1C42-814E-B86F842199FD}" name="Poeng #2" dataDxfId="304">
      <calculatedColumnFormula>IF(TabellJ14[[#This Row],[Plassering '#2]]="","",VLOOKUP(TabellJ14[[#This Row],[Plassering '#2]],Poeng[],2,FALSE))</calculatedColumnFormula>
    </tableColumn>
    <tableColumn id="7" xr3:uid="{B581A1A3-D35C-804E-820B-D52ACB6CB110}" name="Plassering #3" dataDxfId="303"/>
    <tableColumn id="8" xr3:uid="{6B3CCE2B-715F-0042-AF13-CBDBF4E5030D}" name="Poeng #3" dataDxfId="302">
      <calculatedColumnFormula>IF(TabellJ14[[#This Row],[Plassering '#3]]="","",VLOOKUP(TabellJ14[[#This Row],[Plassering '#3]],Poeng[],2,FALSE))</calculatedColumnFormula>
    </tableColumn>
    <tableColumn id="9" xr3:uid="{7611E7CB-D176-804D-945F-C3A716CB6813}" name="Plassering #4" dataDxfId="301"/>
    <tableColumn id="10" xr3:uid="{8ABECE22-EB03-7F4D-A8FD-2F3BAB11F07F}" name="Poeng #4" dataDxfId="300">
      <calculatedColumnFormula>IF(TabellJ14[[#This Row],[Plassering '#4]]="","",VLOOKUP(TabellJ14[[#This Row],[Plassering '#4]],Poeng[],2,FALSE))</calculatedColumnFormula>
    </tableColumn>
    <tableColumn id="11" xr3:uid="{4CD87E23-C7D5-7B4E-BF0D-63E740B73174}" name="Plassering #5" dataDxfId="299"/>
    <tableColumn id="12" xr3:uid="{4E797B6B-C7A7-8142-AC74-961ACDFC2354}" name="Poeng #5" dataDxfId="298">
      <calculatedColumnFormula>IF(TabellJ14[[#This Row],[Plassering '#5]]="","",VLOOKUP(TabellJ14[[#This Row],[Plassering '#5]],Poeng[],2,FALSE))</calculatedColumnFormula>
    </tableColumn>
    <tableColumn id="13" xr3:uid="{61C121D8-2276-854A-9A8D-29DC2465F546}" name="Plassering #6" dataDxfId="297"/>
    <tableColumn id="14" xr3:uid="{4A5CA8EF-59A5-2240-91B5-318CBC5E3B48}" name="Poeng #6" dataDxfId="296">
      <calculatedColumnFormula>IF(TabellJ14[[#This Row],[Plassering '#6]]="","",VLOOKUP(TabellJ14[[#This Row],[Plassering '#6]],Poeng[],2,FALSE))</calculatedColumnFormula>
    </tableColumn>
    <tableColumn id="15" xr3:uid="{CEB0D4F6-4DCC-5B4C-88DC-2AEFB2557CD6}" name="Poeng" dataDxfId="295">
      <calculatedColumnFormula array="1">IF(6-(COUNTBLANK(TabellJ14[[#This Row],[P1]:[P6]]))&lt;4,SUM(TabellJ14[[#This Row],[P1]:[P6]]),SUM(LARGE(TabellJ14[[#This Row],[P1]:[P6]],{1,2,3,4})))</calculatedColumnFormula>
    </tableColumn>
    <tableColumn id="16" xr3:uid="{0C6413C3-C4B6-9C43-A7D2-50F821054A4C}" name="Plassering" dataDxfId="294">
      <calculatedColumnFormula>IF(TabellJ14[[#This Row],[Poeng]]=0,"",RANK(TabellJ14[[#This Row],[Poeng]],TabellJ14[Poeng],0))</calculatedColumnFormula>
    </tableColumn>
    <tableColumn id="21" xr3:uid="{FEDB911D-4B8B-1A47-A638-574E586E949D}" name="P1" dataDxfId="293">
      <calculatedColumnFormula>TabellJ14[[#This Row],[Poeng '#1]]</calculatedColumnFormula>
    </tableColumn>
    <tableColumn id="22" xr3:uid="{20AB597E-B5F2-1140-AB15-10B4F49B5410}" name="P2" dataDxfId="292">
      <calculatedColumnFormula>TabellJ14[[#This Row],[Poeng '#2]]</calculatedColumnFormula>
    </tableColumn>
    <tableColumn id="23" xr3:uid="{DF5EBDA6-369A-DC4C-AC80-56393A6388CE}" name="P3" dataDxfId="291">
      <calculatedColumnFormula>TabellJ14[[#This Row],[Poeng '#3]]</calculatedColumnFormula>
    </tableColumn>
    <tableColumn id="18" xr3:uid="{69154D84-BA9D-584E-8461-2CF77921204D}" name="P4" dataDxfId="290">
      <calculatedColumnFormula>TabellJ14[[#This Row],[Poeng '#4]]</calculatedColumnFormula>
    </tableColumn>
    <tableColumn id="20" xr3:uid="{6F78C2BD-837B-2341-BA9E-A5B3CB4E0D2D}" name="P5" dataDxfId="289">
      <calculatedColumnFormula>TabellJ14[[#This Row],[Poeng '#5]]</calculatedColumnFormula>
    </tableColumn>
    <tableColumn id="19" xr3:uid="{24EC8CAD-6158-3C4C-A69D-D19ED745B8D2}" name="P6" dataDxfId="288">
      <calculatedColumnFormula>TabellJ14[[#This Row],[Poeng '#6]]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5C936B4-407B-5A4D-BEFC-A39B5BED1B6D}" name="TabellJ15" displayName="TabellJ15" ref="A5:V17" totalsRowShown="0" headerRowDxfId="287" dataDxfId="286">
  <autoFilter ref="A5:V17" xr:uid="{9951C885-556C-3941-8480-7C15571A9566}"/>
  <sortState xmlns:xlrd2="http://schemas.microsoft.com/office/spreadsheetml/2017/richdata2" ref="A6:V17">
    <sortCondition ref="P5:P17"/>
  </sortState>
  <tableColumns count="22">
    <tableColumn id="1" xr3:uid="{CEE1F0AB-4A35-D041-A50C-0042A7C50713}" name="Navn" dataDxfId="285"/>
    <tableColumn id="2" xr3:uid="{289C245D-E49D-644E-9C11-7375E6D8B5AA}" name="Klubb" dataDxfId="284"/>
    <tableColumn id="3" xr3:uid="{46DCFD67-1EDA-EA46-AB46-3906EFF63AAE}" name="Plassering #1" dataDxfId="283"/>
    <tableColumn id="4" xr3:uid="{2283C327-9758-2E45-9BFA-477A5160DE75}" name="Poeng #1" dataDxfId="282">
      <calculatedColumnFormula>IF(TabellJ15[[#This Row],[Plassering '#1]]="","",VLOOKUP(TabellJ15[[#This Row],[Plassering '#1]],Poeng[],2,FALSE))</calculatedColumnFormula>
    </tableColumn>
    <tableColumn id="5" xr3:uid="{D4BB185F-A27C-1A47-9D2A-AE736E0CD52E}" name="Plassering #2" dataDxfId="281"/>
    <tableColumn id="6" xr3:uid="{F2A7B460-5BCA-BE4A-8FE4-9D8CCBEC313C}" name="Poeng #2" dataDxfId="280">
      <calculatedColumnFormula>IF(TabellJ15[[#This Row],[Plassering '#2]]="","",VLOOKUP(TabellJ15[[#This Row],[Plassering '#2]],Poeng[],2,FALSE))</calculatedColumnFormula>
    </tableColumn>
    <tableColumn id="7" xr3:uid="{5DC63AB0-7BFE-6541-9247-AC85C4DF4B18}" name="Plassering #3" dataDxfId="279"/>
    <tableColumn id="8" xr3:uid="{1C9C9DED-A777-654B-99F1-9E8554CDFE36}" name="Poeng #3" dataDxfId="278">
      <calculatedColumnFormula>IF(TabellJ15[[#This Row],[Plassering '#3]]="","",VLOOKUP(TabellJ15[[#This Row],[Plassering '#3]],Poeng[],2,FALSE))</calculatedColumnFormula>
    </tableColumn>
    <tableColumn id="9" xr3:uid="{7919FDE3-0641-A141-A86B-3A5B5EDAE6FD}" name="Plassering #4" dataDxfId="277"/>
    <tableColumn id="10" xr3:uid="{148B1682-219B-6347-A798-7C9E5BF9A42E}" name="Poeng #4" dataDxfId="276">
      <calculatedColumnFormula>IF(TabellJ15[[#This Row],[Plassering '#4]]="","",VLOOKUP(TabellJ15[[#This Row],[Plassering '#4]],Poeng[],2,FALSE))</calculatedColumnFormula>
    </tableColumn>
    <tableColumn id="11" xr3:uid="{BF5DE38F-9808-C849-AF73-C857253D736C}" name="Plassering #5" dataDxfId="275"/>
    <tableColumn id="12" xr3:uid="{DCEB99DF-90B6-084B-9911-9BE2AC699BE0}" name="Poeng #5" dataDxfId="274">
      <calculatedColumnFormula>IF(TabellJ15[[#This Row],[Plassering '#5]]="","",VLOOKUP(TabellJ15[[#This Row],[Plassering '#5]],Poeng[],2,FALSE))</calculatedColumnFormula>
    </tableColumn>
    <tableColumn id="13" xr3:uid="{25B77396-F819-7B48-B64D-87D0879B957A}" name="Plassering #6" dataDxfId="273"/>
    <tableColumn id="14" xr3:uid="{5E32F295-48E3-8F4C-8FE7-269E6248901C}" name="Poeng #6" dataDxfId="272">
      <calculatedColumnFormula>IF(TabellJ15[[#This Row],[Plassering '#6]]="","",VLOOKUP(TabellJ15[[#This Row],[Plassering '#6]],Poeng[],2,FALSE))</calculatedColumnFormula>
    </tableColumn>
    <tableColumn id="15" xr3:uid="{3D6F0D06-D2F2-6B48-B9CD-EEA95EF3949E}" name="Poeng" dataDxfId="271">
      <calculatedColumnFormula array="1">IF(6-(COUNTBLANK(TabellJ15[[#This Row],[P1]:[P6]]))&lt;4,SUM(TabellJ15[[#This Row],[P1]:[P6]]),SUM(LARGE(TabellJ15[[#This Row],[P1]:[P6]],{1,2,3,4})))</calculatedColumnFormula>
    </tableColumn>
    <tableColumn id="16" xr3:uid="{D0971E7D-ACBC-284C-9770-886E18253A46}" name="Plassering" dataDxfId="270">
      <calculatedColumnFormula>IF(TabellJ15[[#This Row],[Poeng]]=0,"",RANK(TabellJ15[[#This Row],[Poeng]],TabellJ15[Poeng],0))</calculatedColumnFormula>
    </tableColumn>
    <tableColumn id="21" xr3:uid="{40FD030C-38B5-884C-859D-09E03B13F914}" name="P1" dataDxfId="269">
      <calculatedColumnFormula>TabellJ15[[#This Row],[Poeng '#1]]</calculatedColumnFormula>
    </tableColumn>
    <tableColumn id="22" xr3:uid="{363159C0-F6F1-6948-9E24-7065249D3F12}" name="P2" dataDxfId="268">
      <calculatedColumnFormula>TabellJ15[[#This Row],[Poeng '#2]]</calculatedColumnFormula>
    </tableColumn>
    <tableColumn id="23" xr3:uid="{FC004F7E-2BA3-274A-A7A0-88F100DD7DB8}" name="P3" dataDxfId="267">
      <calculatedColumnFormula>TabellJ15[[#This Row],[Poeng '#3]]</calculatedColumnFormula>
    </tableColumn>
    <tableColumn id="18" xr3:uid="{9CA6CB9B-8F5A-A641-8949-B7C43A81CEAB}" name="P4" dataDxfId="266">
      <calculatedColumnFormula>TabellJ15[[#This Row],[Poeng '#4]]</calculatedColumnFormula>
    </tableColumn>
    <tableColumn id="20" xr3:uid="{6A004078-CA48-764C-B538-C20B6D016653}" name="P5" dataDxfId="265">
      <calculatedColumnFormula>TabellJ15[[#This Row],[Poeng '#5]]</calculatedColumnFormula>
    </tableColumn>
    <tableColumn id="19" xr3:uid="{D14DFCB4-F29B-1847-90DD-41B0DBCCF74E}" name="P6" dataDxfId="264">
      <calculatedColumnFormula>TabellJ15[[#This Row],[Poeng '#6]]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2EB3784-E164-FF4B-971F-661E8E8203E9}" name="TabellJ16" displayName="TabellJ16" ref="A5:V19" totalsRowShown="0" headerRowDxfId="263" dataDxfId="262">
  <autoFilter ref="A5:V19" xr:uid="{9951C885-556C-3941-8480-7C15571A9566}"/>
  <sortState xmlns:xlrd2="http://schemas.microsoft.com/office/spreadsheetml/2017/richdata2" ref="A6:V19">
    <sortCondition ref="P5:P19"/>
  </sortState>
  <tableColumns count="22">
    <tableColumn id="1" xr3:uid="{8E77A992-DFAE-444F-8D4D-454CF28437CB}" name="Navn" dataDxfId="261"/>
    <tableColumn id="2" xr3:uid="{A382CEBD-B49F-0947-833E-99A8ECCB9336}" name="Klubb" dataDxfId="260"/>
    <tableColumn id="3" xr3:uid="{137167FF-57B1-FA4D-8BA8-1072C11AF456}" name="Plassering #1" dataDxfId="259"/>
    <tableColumn id="4" xr3:uid="{FB127526-1ABA-374F-B544-FEA39C51A598}" name="Poeng #1" dataDxfId="258">
      <calculatedColumnFormula>IF(TabellJ16[[#This Row],[Plassering '#1]]="","",VLOOKUP(TabellJ16[[#This Row],[Plassering '#1]],Poeng[],2,FALSE))</calculatedColumnFormula>
    </tableColumn>
    <tableColumn id="5" xr3:uid="{567828D3-8C09-B644-8BB1-86B1EC4E9146}" name="Plassering #2" dataDxfId="257"/>
    <tableColumn id="6" xr3:uid="{9AF6C174-05C9-3B48-A148-2D3ED2C972B6}" name="Poeng #2" dataDxfId="256">
      <calculatedColumnFormula>IF(TabellJ16[[#This Row],[Plassering '#2]]="","",VLOOKUP(TabellJ16[[#This Row],[Plassering '#2]],Poeng[],2,FALSE))</calculatedColumnFormula>
    </tableColumn>
    <tableColumn id="7" xr3:uid="{6CB98346-7CB6-6246-9E62-26915F0A6053}" name="Plassering #3" dataDxfId="255"/>
    <tableColumn id="8" xr3:uid="{CD175349-F760-3540-BAA1-9E5A95629D1A}" name="Poeng #3" dataDxfId="254">
      <calculatedColumnFormula>IF(TabellJ16[[#This Row],[Plassering '#3]]="","",VLOOKUP(TabellJ16[[#This Row],[Plassering '#3]],Poeng[],2,FALSE))</calculatedColumnFormula>
    </tableColumn>
    <tableColumn id="9" xr3:uid="{BAA6BF49-44AF-E349-8C5C-3F5E6EC766B9}" name="Plassering #4" dataDxfId="253"/>
    <tableColumn id="10" xr3:uid="{2C3A0E77-5743-D548-8561-D87F24B12362}" name="Poeng #4" dataDxfId="252">
      <calculatedColumnFormula>IF(TabellJ16[[#This Row],[Plassering '#4]]="","",VLOOKUP(TabellJ16[[#This Row],[Plassering '#4]],Poeng[],2,FALSE))</calculatedColumnFormula>
    </tableColumn>
    <tableColumn id="11" xr3:uid="{F39B27FC-72BB-6E4A-9442-FAAA18A742E6}" name="Plassering #5" dataDxfId="251"/>
    <tableColumn id="12" xr3:uid="{D79ED5BD-9363-514E-9E61-7E780B313422}" name="Poeng #5" dataDxfId="250">
      <calculatedColumnFormula>IF(TabellJ16[[#This Row],[Plassering '#5]]="","",VLOOKUP(TabellJ16[[#This Row],[Plassering '#5]],Poeng[],2,FALSE))</calculatedColumnFormula>
    </tableColumn>
    <tableColumn id="13" xr3:uid="{35BC21FE-56FE-3540-B0B8-ECF7495A717F}" name="Plassering #6" dataDxfId="249"/>
    <tableColumn id="14" xr3:uid="{1484C431-9460-7B46-A7E7-BEBD9F87C1F1}" name="Poeng #6" dataDxfId="248">
      <calculatedColumnFormula>IF(TabellJ16[[#This Row],[Plassering '#6]]="","",VLOOKUP(TabellJ16[[#This Row],[Plassering '#6]],Poeng[],2,FALSE))</calculatedColumnFormula>
    </tableColumn>
    <tableColumn id="15" xr3:uid="{087CBC6D-80A5-7549-9A81-738C25DD8A21}" name="Poeng" dataDxfId="247">
      <calculatedColumnFormula array="1">IF(6-(COUNTBLANK(TabellJ16[[#This Row],[P1]:[P6]]))&lt;4,SUM(TabellJ16[[#This Row],[P1]:[P6]]),SUM(LARGE(TabellJ16[[#This Row],[P1]:[P6]],{1,2,3,4})))</calculatedColumnFormula>
    </tableColumn>
    <tableColumn id="16" xr3:uid="{A13575B5-3D14-3245-A419-AD6BAACFD500}" name="Plassering" dataDxfId="246">
      <calculatedColumnFormula>IF(TabellJ16[[#This Row],[Poeng]]=0,"",RANK(TabellJ16[[#This Row],[Poeng]],TabellJ16[Poeng],0))</calculatedColumnFormula>
    </tableColumn>
    <tableColumn id="21" xr3:uid="{C6F28BF1-4A58-C04A-96BA-E80FDA8C8B7B}" name="P1" dataDxfId="245">
      <calculatedColumnFormula>TabellJ16[[#This Row],[Poeng '#1]]</calculatedColumnFormula>
    </tableColumn>
    <tableColumn id="22" xr3:uid="{96EE6D0C-EA38-F146-B9A7-28A218A4353A}" name="P2" dataDxfId="244">
      <calculatedColumnFormula>TabellJ16[[#This Row],[Poeng '#2]]</calculatedColumnFormula>
    </tableColumn>
    <tableColumn id="23" xr3:uid="{AEA47AF0-C525-9B4B-94F9-4107D189167E}" name="P3" dataDxfId="243">
      <calculatedColumnFormula>TabellJ16[[#This Row],[Poeng '#3]]</calculatedColumnFormula>
    </tableColumn>
    <tableColumn id="18" xr3:uid="{8D8927AF-3903-2E44-8278-C6D1B51FABB8}" name="P4" dataDxfId="242">
      <calculatedColumnFormula>TabellJ16[[#This Row],[Poeng '#4]]</calculatedColumnFormula>
    </tableColumn>
    <tableColumn id="20" xr3:uid="{76982C6B-642A-8C43-8FBA-9DC89C780682}" name="P5" dataDxfId="241">
      <calculatedColumnFormula>TabellJ16[[#This Row],[Poeng '#5]]</calculatedColumnFormula>
    </tableColumn>
    <tableColumn id="19" xr3:uid="{7E0471FD-8C16-B54E-A984-5C72374970C4}" name="P6" dataDxfId="240">
      <calculatedColumnFormula>TabellJ16[[#This Row],[Poeng '#6]]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5D9D31B-1E19-AA49-B157-A70DB0919DFC}" name="TabellK17" displayName="TabellK17" ref="A5:V14" totalsRowShown="0" headerRowDxfId="239" dataDxfId="238">
  <autoFilter ref="A5:V14" xr:uid="{9951C885-556C-3941-8480-7C15571A9566}"/>
  <sortState xmlns:xlrd2="http://schemas.microsoft.com/office/spreadsheetml/2017/richdata2" ref="A6:V14">
    <sortCondition ref="P5:P14"/>
  </sortState>
  <tableColumns count="22">
    <tableColumn id="1" xr3:uid="{FDCEF187-EAC5-4C4D-801C-49A2641A0FBE}" name="Navn" dataDxfId="237"/>
    <tableColumn id="2" xr3:uid="{95890C24-C34B-5D49-B41A-A92D07CC3A20}" name="Klubb" dataDxfId="236"/>
    <tableColumn id="3" xr3:uid="{FCF7A3CE-65A8-6047-8AA8-D2C7C7ED0696}" name="Plassering #1" dataDxfId="235"/>
    <tableColumn id="4" xr3:uid="{198839E7-95C9-E64F-90F6-57A56A128A86}" name="Poeng #1" dataDxfId="234">
      <calculatedColumnFormula>IF(TabellK17[[#This Row],[Plassering '#1]]="","",VLOOKUP(TabellK17[[#This Row],[Plassering '#1]],Poeng[],2,FALSE))</calculatedColumnFormula>
    </tableColumn>
    <tableColumn id="5" xr3:uid="{CF6AE7F8-BF00-7749-BB14-A537780EBAA2}" name="Plassering #2" dataDxfId="233"/>
    <tableColumn id="6" xr3:uid="{642D5446-6064-5A42-8F5C-C11CCD82F41A}" name="Poeng #2" dataDxfId="232">
      <calculatedColumnFormula>IF(TabellK17[[#This Row],[Plassering '#2]]="","",VLOOKUP(TabellK17[[#This Row],[Plassering '#2]],Poeng[],2,FALSE))</calculatedColumnFormula>
    </tableColumn>
    <tableColumn id="7" xr3:uid="{60D4B7FF-04F1-2141-A53E-24EB92891DEB}" name="Plassering #3" dataDxfId="231"/>
    <tableColumn id="8" xr3:uid="{71A67118-C7D1-6C48-B680-8936586FA4A6}" name="Poeng #3" dataDxfId="230">
      <calculatedColumnFormula>IF(TabellK17[[#This Row],[Plassering '#3]]="","",VLOOKUP(TabellK17[[#This Row],[Plassering '#3]],Poeng[],2,FALSE))</calculatedColumnFormula>
    </tableColumn>
    <tableColumn id="9" xr3:uid="{CC0D156D-818F-8F41-8289-BAA48CC8E473}" name="Plassering #4" dataDxfId="229"/>
    <tableColumn id="10" xr3:uid="{AADB35E1-A92F-B849-AAA4-FE22F0789873}" name="Poeng #4" dataDxfId="228">
      <calculatedColumnFormula>IF(TabellK17[[#This Row],[Plassering '#4]]="","",VLOOKUP(TabellK17[[#This Row],[Plassering '#4]],Poeng[],2,FALSE))</calculatedColumnFormula>
    </tableColumn>
    <tableColumn id="11" xr3:uid="{6DA38A66-E131-4E42-93A8-914C627908BE}" name="Plassering #5" dataDxfId="227"/>
    <tableColumn id="12" xr3:uid="{FFF862E3-AF6B-F642-86EC-4F136622A482}" name="Poeng #5" dataDxfId="226">
      <calculatedColumnFormula>IF(TabellK17[[#This Row],[Plassering '#5]]="","",VLOOKUP(TabellK17[[#This Row],[Plassering '#5]],Poeng[],2,FALSE))</calculatedColumnFormula>
    </tableColumn>
    <tableColumn id="13" xr3:uid="{9BAA4489-8DCB-BD40-8423-92E592B7FF85}" name="Plassering #6" dataDxfId="225"/>
    <tableColumn id="14" xr3:uid="{6A0C228C-1A76-8A4E-A3D9-0B3EC18BD33C}" name="Poeng #6" dataDxfId="224">
      <calculatedColumnFormula>IF(TabellK17[[#This Row],[Plassering '#6]]="","",VLOOKUP(TabellK17[[#This Row],[Plassering '#6]],Poeng[],2,FALSE))</calculatedColumnFormula>
    </tableColumn>
    <tableColumn id="15" xr3:uid="{D1498448-E1B6-9D4B-A7F8-96C361CA28B0}" name="Poeng" dataDxfId="223">
      <calculatedColumnFormula array="1">IF(6-(COUNTBLANK(TabellK17[[#This Row],[P1]:[P6]]))&lt;4,SUM(TabellK17[[#This Row],[P1]:[P6]]),SUM(LARGE(TabellK17[[#This Row],[P1]:[P6]],{1,2,3,4})))</calculatedColumnFormula>
    </tableColumn>
    <tableColumn id="16" xr3:uid="{5519FF88-BABA-0E43-8889-5C21D942B248}" name="Plassering" dataDxfId="222">
      <calculatedColumnFormula>IF(TabellK17[[#This Row],[Poeng]]=0,"",RANK(TabellK17[[#This Row],[Poeng]],TabellK17[Poeng],0))</calculatedColumnFormula>
    </tableColumn>
    <tableColumn id="21" xr3:uid="{4C005D87-9322-7647-839C-CF320A27FE3B}" name="P1" dataDxfId="221">
      <calculatedColumnFormula>TabellK17[[#This Row],[Poeng '#1]]</calculatedColumnFormula>
    </tableColumn>
    <tableColumn id="22" xr3:uid="{30C261EF-9DB9-C742-A013-1ACC00813779}" name="P2" dataDxfId="220">
      <calculatedColumnFormula>TabellK17[[#This Row],[Poeng '#2]]</calculatedColumnFormula>
    </tableColumn>
    <tableColumn id="23" xr3:uid="{EE107231-0750-B143-B1ED-7E9340ED008A}" name="P3" dataDxfId="219">
      <calculatedColumnFormula>TabellK17[[#This Row],[Poeng '#3]]</calculatedColumnFormula>
    </tableColumn>
    <tableColumn id="18" xr3:uid="{C1BEE46E-B5EA-4A48-8F73-EA59382BF6C0}" name="P4" dataDxfId="218">
      <calculatedColumnFormula>TabellK17[[#This Row],[Poeng '#4]]</calculatedColumnFormula>
    </tableColumn>
    <tableColumn id="20" xr3:uid="{A3CDEF39-ED93-784B-8299-437DE86EC528}" name="P5" dataDxfId="217">
      <calculatedColumnFormula>TabellK17[[#This Row],[Poeng '#5]]</calculatedColumnFormula>
    </tableColumn>
    <tableColumn id="19" xr3:uid="{EB83398A-B3D0-AD49-890A-A6EA1AE26404}" name="P6" dataDxfId="216">
      <calculatedColumnFormula>TabellK17[[#This Row],[Poeng '#6]]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04D85-136B-FC49-B436-F5DA5A8D0814}">
  <dimension ref="A1:V25"/>
  <sheetViews>
    <sheetView zoomScaleNormal="100" workbookViewId="0">
      <selection activeCell="M17" sqref="M17"/>
    </sheetView>
  </sheetViews>
  <sheetFormatPr baseColWidth="10" defaultColWidth="10.875" defaultRowHeight="14.25" x14ac:dyDescent="0.25"/>
  <cols>
    <col min="1" max="1" width="32.5" style="5" customWidth="1"/>
    <col min="2" max="2" width="16.5" style="5" bestFit="1" customWidth="1"/>
    <col min="3" max="3" width="14.875" style="13" bestFit="1" customWidth="1"/>
    <col min="4" max="4" width="10.875" style="13"/>
    <col min="5" max="5" width="14.875" style="13" bestFit="1" customWidth="1"/>
    <col min="6" max="6" width="11.125" style="13" bestFit="1" customWidth="1"/>
    <col min="7" max="7" width="14.875" style="13" bestFit="1" customWidth="1"/>
    <col min="8" max="8" width="11.125" style="13" bestFit="1" customWidth="1"/>
    <col min="9" max="9" width="14.875" style="13" bestFit="1" customWidth="1"/>
    <col min="10" max="10" width="11.125" style="13" bestFit="1" customWidth="1"/>
    <col min="11" max="11" width="14.875" style="13" bestFit="1" customWidth="1"/>
    <col min="12" max="12" width="11.125" style="13" bestFit="1" customWidth="1"/>
    <col min="13" max="13" width="14.875" style="13" bestFit="1" customWidth="1"/>
    <col min="14" max="14" width="11.125" style="13" bestFit="1" customWidth="1"/>
    <col min="15" max="15" width="8.875" style="14" bestFit="1" customWidth="1"/>
    <col min="16" max="16" width="12.5" style="14" bestFit="1" customWidth="1"/>
    <col min="17" max="19" width="12.5" style="5" hidden="1" customWidth="1"/>
    <col min="20" max="22" width="10.875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53</v>
      </c>
    </row>
    <row r="5" spans="1:22" s="17" customFormat="1" x14ac:dyDescent="0.25">
      <c r="A5" s="12" t="s">
        <v>5</v>
      </c>
      <c r="B5" s="12" t="s">
        <v>6</v>
      </c>
      <c r="C5" s="12" t="s">
        <v>7</v>
      </c>
      <c r="D5" s="12" t="s">
        <v>15</v>
      </c>
      <c r="E5" s="12" t="s">
        <v>16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17</v>
      </c>
      <c r="N5" s="12" t="s">
        <v>18</v>
      </c>
      <c r="O5" s="15" t="s">
        <v>1</v>
      </c>
      <c r="P5" s="15" t="s">
        <v>0</v>
      </c>
      <c r="Q5" s="16" t="s">
        <v>19</v>
      </c>
      <c r="R5" s="16" t="s">
        <v>20</v>
      </c>
      <c r="S5" s="16" t="s">
        <v>21</v>
      </c>
      <c r="T5" s="16" t="s">
        <v>22</v>
      </c>
      <c r="U5" s="16" t="s">
        <v>23</v>
      </c>
      <c r="V5" s="16" t="s">
        <v>24</v>
      </c>
    </row>
    <row r="6" spans="1:22" x14ac:dyDescent="0.25">
      <c r="A6" s="8" t="s">
        <v>32</v>
      </c>
      <c r="B6" s="8" t="s">
        <v>33</v>
      </c>
      <c r="C6" s="9">
        <v>3</v>
      </c>
      <c r="D6" s="9">
        <f>IF(TabellG13[[#This Row],[Plassering '#1]]="","",VLOOKUP(TabellG13[[#This Row],[Plassering '#1]],Poeng[],2,FALSE))</f>
        <v>60</v>
      </c>
      <c r="E6" s="9">
        <v>1</v>
      </c>
      <c r="F6" s="9">
        <f>IF(TabellG13[[#This Row],[Plassering '#2]]="","",VLOOKUP(TabellG13[[#This Row],[Plassering '#2]],Poeng[],2,FALSE))</f>
        <v>100</v>
      </c>
      <c r="G6" s="9"/>
      <c r="H6" s="9" t="str">
        <f>IF(TabellG13[[#This Row],[Plassering '#3]]="","",VLOOKUP(TabellG13[[#This Row],[Plassering '#3]],Poeng[],2,FALSE))</f>
        <v/>
      </c>
      <c r="I6" s="9">
        <v>2</v>
      </c>
      <c r="J6" s="9">
        <f>IF(TabellG13[[#This Row],[Plassering '#4]]="","",VLOOKUP(TabellG13[[#This Row],[Plassering '#4]],Poeng[],2,FALSE))</f>
        <v>80</v>
      </c>
      <c r="K6" s="9">
        <v>2</v>
      </c>
      <c r="L6" s="9">
        <f>IF(TabellG13[[#This Row],[Plassering '#5]]="","",VLOOKUP(TabellG13[[#This Row],[Plassering '#5]],Poeng[],2,FALSE))</f>
        <v>80</v>
      </c>
      <c r="M6" s="9"/>
      <c r="N6" s="9" t="str">
        <f>IF(TabellG13[[#This Row],[Plassering '#6]]="","",VLOOKUP(TabellG13[[#This Row],[Plassering '#6]],Poeng[],2,FALSE))</f>
        <v/>
      </c>
      <c r="O6" s="10" cm="1">
        <f t="array" ref="O6">IF(6-(COUNTBLANK(TabellG13[[#This Row],[P1]:[P6]]))&lt;4,SUM(TabellG13[[#This Row],[P1]:[P6]]),SUM(LARGE(TabellG13[[#This Row],[P1]:[P6]],{1,2,3,4})))</f>
        <v>320</v>
      </c>
      <c r="P6" s="10">
        <f>IF(TabellG13[[#This Row],[Poeng]]=0,"",RANK(TabellG13[[#This Row],[Poeng]],TabellG13[Poeng],0))</f>
        <v>1</v>
      </c>
      <c r="Q6" s="11">
        <f>TabellG13[[#This Row],[Poeng '#1]]</f>
        <v>60</v>
      </c>
      <c r="R6" s="11">
        <f>TabellG13[[#This Row],[Poeng '#2]]</f>
        <v>100</v>
      </c>
      <c r="S6" s="11" t="str">
        <f>TabellG13[[#This Row],[Poeng '#3]]</f>
        <v/>
      </c>
      <c r="T6" s="11">
        <f>TabellG13[[#This Row],[Poeng '#4]]</f>
        <v>80</v>
      </c>
      <c r="U6" s="11">
        <f>TabellG13[[#This Row],[Poeng '#5]]</f>
        <v>80</v>
      </c>
      <c r="V6" s="11" t="str">
        <f>TabellG13[[#This Row],[Poeng '#6]]</f>
        <v/>
      </c>
    </row>
    <row r="7" spans="1:22" x14ac:dyDescent="0.25">
      <c r="A7" s="8" t="s">
        <v>34</v>
      </c>
      <c r="B7" s="8" t="s">
        <v>35</v>
      </c>
      <c r="C7" s="9">
        <v>4</v>
      </c>
      <c r="D7" s="9">
        <f>IF(TabellG13[[#This Row],[Plassering '#1]]="","",VLOOKUP(TabellG13[[#This Row],[Plassering '#1]],Poeng[],2,FALSE))</f>
        <v>50</v>
      </c>
      <c r="E7" s="9">
        <v>2</v>
      </c>
      <c r="F7" s="9">
        <f>IF(TabellG13[[#This Row],[Plassering '#2]]="","",VLOOKUP(TabellG13[[#This Row],[Plassering '#2]],Poeng[],2,FALSE))</f>
        <v>80</v>
      </c>
      <c r="G7" s="9">
        <v>3</v>
      </c>
      <c r="H7" s="9">
        <f>IF(TabellG13[[#This Row],[Plassering '#3]]="","",VLOOKUP(TabellG13[[#This Row],[Plassering '#3]],Poeng[],2,FALSE))</f>
        <v>60</v>
      </c>
      <c r="I7" s="9">
        <v>3</v>
      </c>
      <c r="J7" s="9">
        <f>IF(TabellG13[[#This Row],[Plassering '#4]]="","",VLOOKUP(TabellG13[[#This Row],[Plassering '#4]],Poeng[],2,FALSE))</f>
        <v>60</v>
      </c>
      <c r="K7" s="9">
        <v>3</v>
      </c>
      <c r="L7" s="9">
        <f>IF(TabellG13[[#This Row],[Plassering '#5]]="","",VLOOKUP(TabellG13[[#This Row],[Plassering '#5]],Poeng[],2,FALSE))</f>
        <v>60</v>
      </c>
      <c r="M7" s="9"/>
      <c r="N7" s="9" t="str">
        <f>IF(TabellG13[[#This Row],[Plassering '#6]]="","",VLOOKUP(TabellG13[[#This Row],[Plassering '#6]],Poeng[],2,FALSE))</f>
        <v/>
      </c>
      <c r="O7" s="10" cm="1">
        <f t="array" ref="O7">IF(6-(COUNTBLANK(TabellG13[[#This Row],[P1]:[P6]]))&lt;4,SUM(TabellG13[[#This Row],[P1]:[P6]]),SUM(LARGE(TabellG13[[#This Row],[P1]:[P6]],{1,2,3,4})))</f>
        <v>260</v>
      </c>
      <c r="P7" s="10">
        <f>IF(TabellG13[[#This Row],[Poeng]]=0,"",RANK(TabellG13[[#This Row],[Poeng]],TabellG13[Poeng],0))</f>
        <v>2</v>
      </c>
      <c r="Q7" s="11">
        <f>TabellG13[[#This Row],[Poeng '#1]]</f>
        <v>50</v>
      </c>
      <c r="R7" s="11">
        <f>TabellG13[[#This Row],[Poeng '#2]]</f>
        <v>80</v>
      </c>
      <c r="S7" s="11">
        <f>TabellG13[[#This Row],[Poeng '#3]]</f>
        <v>60</v>
      </c>
      <c r="T7" s="11">
        <f>TabellG13[[#This Row],[Poeng '#4]]</f>
        <v>60</v>
      </c>
      <c r="U7" s="11">
        <f>TabellG13[[#This Row],[Poeng '#5]]</f>
        <v>60</v>
      </c>
      <c r="V7" s="11" t="str">
        <f>TabellG13[[#This Row],[Poeng '#6]]</f>
        <v/>
      </c>
    </row>
    <row r="8" spans="1:22" x14ac:dyDescent="0.25">
      <c r="A8" s="8" t="s">
        <v>30</v>
      </c>
      <c r="B8" s="8" t="s">
        <v>31</v>
      </c>
      <c r="C8" s="9">
        <v>2</v>
      </c>
      <c r="D8" s="9">
        <f>IF(TabellG13[[#This Row],[Plassering '#1]]="","",VLOOKUP(TabellG13[[#This Row],[Plassering '#1]],Poeng[],2,FALSE))</f>
        <v>80</v>
      </c>
      <c r="E8" s="9"/>
      <c r="F8" s="9" t="str">
        <f>IF(TabellG13[[#This Row],[Plassering '#2]]="","",VLOOKUP(TabellG13[[#This Row],[Plassering '#2]],Poeng[],2,FALSE))</f>
        <v/>
      </c>
      <c r="G8" s="9">
        <v>2</v>
      </c>
      <c r="H8" s="9">
        <f>IF(TabellG13[[#This Row],[Plassering '#3]]="","",VLOOKUP(TabellG13[[#This Row],[Plassering '#3]],Poeng[],2,FALSE))</f>
        <v>80</v>
      </c>
      <c r="I8" s="9"/>
      <c r="J8" s="9" t="str">
        <f>IF(TabellG13[[#This Row],[Plassering '#4]]="","",VLOOKUP(TabellG13[[#This Row],[Plassering '#4]],Poeng[],2,FALSE))</f>
        <v/>
      </c>
      <c r="K8" s="9">
        <v>1</v>
      </c>
      <c r="L8" s="9">
        <f>IF(TabellG13[[#This Row],[Plassering '#5]]="","",VLOOKUP(TabellG13[[#This Row],[Plassering '#5]],Poeng[],2,FALSE))</f>
        <v>100</v>
      </c>
      <c r="M8" s="9"/>
      <c r="N8" s="9" t="str">
        <f>IF(TabellG13[[#This Row],[Plassering '#6]]="","",VLOOKUP(TabellG13[[#This Row],[Plassering '#6]],Poeng[],2,FALSE))</f>
        <v/>
      </c>
      <c r="O8" s="10" cm="1">
        <f t="array" ref="O8">IF(6-(COUNTBLANK(TabellG13[[#This Row],[P1]:[P6]]))&lt;4,SUM(TabellG13[[#This Row],[P1]:[P6]]),SUM(LARGE(TabellG13[[#This Row],[P1]:[P6]],{1,2,3,4})))</f>
        <v>260</v>
      </c>
      <c r="P8" s="10">
        <f>IF(TabellG13[[#This Row],[Poeng]]=0,"",RANK(TabellG13[[#This Row],[Poeng]],TabellG13[Poeng],0))</f>
        <v>2</v>
      </c>
      <c r="Q8" s="11">
        <f>TabellG13[[#This Row],[Poeng '#1]]</f>
        <v>80</v>
      </c>
      <c r="R8" s="11" t="str">
        <f>TabellG13[[#This Row],[Poeng '#2]]</f>
        <v/>
      </c>
      <c r="S8" s="11">
        <f>TabellG13[[#This Row],[Poeng '#3]]</f>
        <v>80</v>
      </c>
      <c r="T8" s="11" t="str">
        <f>TabellG13[[#This Row],[Poeng '#4]]</f>
        <v/>
      </c>
      <c r="U8" s="11">
        <f>TabellG13[[#This Row],[Poeng '#5]]</f>
        <v>100</v>
      </c>
      <c r="V8" s="11" t="str">
        <f>TabellG13[[#This Row],[Poeng '#6]]</f>
        <v/>
      </c>
    </row>
    <row r="9" spans="1:22" x14ac:dyDescent="0.25">
      <c r="A9" s="8" t="s">
        <v>36</v>
      </c>
      <c r="B9" s="8" t="s">
        <v>33</v>
      </c>
      <c r="C9" s="9">
        <v>5</v>
      </c>
      <c r="D9" s="9">
        <f>IF(TabellG13[[#This Row],[Plassering '#1]]="","",VLOOKUP(TabellG13[[#This Row],[Plassering '#1]],Poeng[],2,FALSE))</f>
        <v>45</v>
      </c>
      <c r="E9" s="9">
        <v>3</v>
      </c>
      <c r="F9" s="9">
        <f>IF(TabellG13[[#This Row],[Plassering '#2]]="","",VLOOKUP(TabellG13[[#This Row],[Plassering '#2]],Poeng[],2,FALSE))</f>
        <v>60</v>
      </c>
      <c r="G9" s="9"/>
      <c r="H9" s="9" t="str">
        <f>IF(TabellG13[[#This Row],[Plassering '#3]]="","",VLOOKUP(TabellG13[[#This Row],[Plassering '#3]],Poeng[],2,FALSE))</f>
        <v/>
      </c>
      <c r="I9" s="9">
        <v>1</v>
      </c>
      <c r="J9" s="9">
        <f>IF(TabellG13[[#This Row],[Plassering '#4]]="","",VLOOKUP(TabellG13[[#This Row],[Plassering '#4]],Poeng[],2,FALSE))</f>
        <v>100</v>
      </c>
      <c r="K9" s="9"/>
      <c r="L9" s="9" t="str">
        <f>IF(TabellG13[[#This Row],[Plassering '#5]]="","",VLOOKUP(TabellG13[[#This Row],[Plassering '#5]],Poeng[],2,FALSE))</f>
        <v/>
      </c>
      <c r="M9" s="9"/>
      <c r="N9" s="9" t="str">
        <f>IF(TabellG13[[#This Row],[Plassering '#6]]="","",VLOOKUP(TabellG13[[#This Row],[Plassering '#6]],Poeng[],2,FALSE))</f>
        <v/>
      </c>
      <c r="O9" s="10" cm="1">
        <f t="array" ref="O9">IF(6-(COUNTBLANK(TabellG13[[#This Row],[P1]:[P6]]))&lt;4,SUM(TabellG13[[#This Row],[P1]:[P6]]),SUM(LARGE(TabellG13[[#This Row],[P1]:[P6]],{1,2,3,4})))</f>
        <v>205</v>
      </c>
      <c r="P9" s="10">
        <f>IF(TabellG13[[#This Row],[Poeng]]=0,"",RANK(TabellG13[[#This Row],[Poeng]],TabellG13[Poeng],0))</f>
        <v>4</v>
      </c>
      <c r="Q9" s="11">
        <f>TabellG13[[#This Row],[Poeng '#1]]</f>
        <v>45</v>
      </c>
      <c r="R9" s="11">
        <f>TabellG13[[#This Row],[Poeng '#2]]</f>
        <v>60</v>
      </c>
      <c r="S9" s="11" t="str">
        <f>TabellG13[[#This Row],[Poeng '#3]]</f>
        <v/>
      </c>
      <c r="T9" s="11">
        <f>TabellG13[[#This Row],[Poeng '#4]]</f>
        <v>100</v>
      </c>
      <c r="U9" s="11" t="str">
        <f>TabellG13[[#This Row],[Poeng '#5]]</f>
        <v/>
      </c>
      <c r="V9" s="11" t="str">
        <f>TabellG13[[#This Row],[Poeng '#6]]</f>
        <v/>
      </c>
    </row>
    <row r="10" spans="1:22" x14ac:dyDescent="0.25">
      <c r="A10" s="8" t="s">
        <v>37</v>
      </c>
      <c r="B10" s="8" t="s">
        <v>33</v>
      </c>
      <c r="C10" s="9">
        <v>6</v>
      </c>
      <c r="D10" s="9">
        <f>IF(TabellG13[[#This Row],[Plassering '#1]]="","",VLOOKUP(TabellG13[[#This Row],[Plassering '#1]],Poeng[],2,FALSE))</f>
        <v>40</v>
      </c>
      <c r="E10" s="9">
        <v>4</v>
      </c>
      <c r="F10" s="9">
        <f>IF(TabellG13[[#This Row],[Plassering '#2]]="","",VLOOKUP(TabellG13[[#This Row],[Plassering '#2]],Poeng[],2,FALSE))</f>
        <v>50</v>
      </c>
      <c r="G10" s="9"/>
      <c r="H10" s="9" t="str">
        <f>IF(TabellG13[[#This Row],[Plassering '#3]]="","",VLOOKUP(TabellG13[[#This Row],[Plassering '#3]],Poeng[],2,FALSE))</f>
        <v/>
      </c>
      <c r="I10" s="9"/>
      <c r="J10" s="9" t="str">
        <f>IF(TabellG13[[#This Row],[Plassering '#4]]="","",VLOOKUP(TabellG13[[#This Row],[Plassering '#4]],Poeng[],2,FALSE))</f>
        <v/>
      </c>
      <c r="K10" s="9">
        <v>4</v>
      </c>
      <c r="L10" s="9">
        <f>IF(TabellG13[[#This Row],[Plassering '#5]]="","",VLOOKUP(TabellG13[[#This Row],[Plassering '#5]],Poeng[],2,FALSE))</f>
        <v>50</v>
      </c>
      <c r="M10" s="9"/>
      <c r="N10" s="9" t="str">
        <f>IF(TabellG13[[#This Row],[Plassering '#6]]="","",VLOOKUP(TabellG13[[#This Row],[Plassering '#6]],Poeng[],2,FALSE))</f>
        <v/>
      </c>
      <c r="O10" s="10" cm="1">
        <f t="array" ref="O10">IF(6-(COUNTBLANK(TabellG13[[#This Row],[P1]:[P6]]))&lt;4,SUM(TabellG13[[#This Row],[P1]:[P6]]),SUM(LARGE(TabellG13[[#This Row],[P1]:[P6]],{1,2,3,4})))</f>
        <v>140</v>
      </c>
      <c r="P10" s="10">
        <f>IF(TabellG13[[#This Row],[Poeng]]=0,"",RANK(TabellG13[[#This Row],[Poeng]],TabellG13[Poeng],0))</f>
        <v>5</v>
      </c>
      <c r="Q10" s="11">
        <f>TabellG13[[#This Row],[Poeng '#1]]</f>
        <v>40</v>
      </c>
      <c r="R10" s="11">
        <f>TabellG13[[#This Row],[Poeng '#2]]</f>
        <v>50</v>
      </c>
      <c r="S10" s="11" t="str">
        <f>TabellG13[[#This Row],[Poeng '#3]]</f>
        <v/>
      </c>
      <c r="T10" s="11" t="str">
        <f>TabellG13[[#This Row],[Poeng '#4]]</f>
        <v/>
      </c>
      <c r="U10" s="11">
        <f>TabellG13[[#This Row],[Poeng '#5]]</f>
        <v>50</v>
      </c>
      <c r="V10" s="11" t="str">
        <f>TabellG13[[#This Row],[Poeng '#6]]</f>
        <v/>
      </c>
    </row>
    <row r="11" spans="1:22" x14ac:dyDescent="0.25">
      <c r="A11" s="8" t="s">
        <v>28</v>
      </c>
      <c r="B11" s="8" t="s">
        <v>29</v>
      </c>
      <c r="C11" s="9">
        <v>1</v>
      </c>
      <c r="D11" s="9">
        <f>IF(TabellG13[[#This Row],[Plassering '#1]]="","",VLOOKUP(TabellG13[[#This Row],[Plassering '#1]],Poeng[],2,FALSE))</f>
        <v>100</v>
      </c>
      <c r="E11" s="9"/>
      <c r="F11" s="9" t="str">
        <f>IF(TabellG13[[#This Row],[Plassering '#2]]="","",VLOOKUP(TabellG13[[#This Row],[Plassering '#2]],Poeng[],2,FALSE))</f>
        <v/>
      </c>
      <c r="G11" s="9"/>
      <c r="H11" s="9" t="str">
        <f>IF(TabellG13[[#This Row],[Plassering '#3]]="","",VLOOKUP(TabellG13[[#This Row],[Plassering '#3]],Poeng[],2,FALSE))</f>
        <v/>
      </c>
      <c r="I11" s="9"/>
      <c r="J11" s="9" t="str">
        <f>IF(TabellG13[[#This Row],[Plassering '#4]]="","",VLOOKUP(TabellG13[[#This Row],[Plassering '#4]],Poeng[],2,FALSE))</f>
        <v/>
      </c>
      <c r="K11" s="9"/>
      <c r="L11" s="9" t="str">
        <f>IF(TabellG13[[#This Row],[Plassering '#5]]="","",VLOOKUP(TabellG13[[#This Row],[Plassering '#5]],Poeng[],2,FALSE))</f>
        <v/>
      </c>
      <c r="M11" s="9"/>
      <c r="N11" s="9" t="str">
        <f>IF(TabellG13[[#This Row],[Plassering '#6]]="","",VLOOKUP(TabellG13[[#This Row],[Plassering '#6]],Poeng[],2,FALSE))</f>
        <v/>
      </c>
      <c r="O11" s="10" cm="1">
        <f t="array" ref="O11">IF(6-(COUNTBLANK(TabellG13[[#This Row],[P1]:[P6]]))&lt;4,SUM(TabellG13[[#This Row],[P1]:[P6]]),SUM(LARGE(TabellG13[[#This Row],[P1]:[P6]],{1,2,3,4})))</f>
        <v>100</v>
      </c>
      <c r="P11" s="10">
        <f>IF(TabellG13[[#This Row],[Poeng]]=0,"",RANK(TabellG13[[#This Row],[Poeng]],TabellG13[Poeng],0))</f>
        <v>6</v>
      </c>
      <c r="Q11" s="11">
        <f>TabellG13[[#This Row],[Poeng '#1]]</f>
        <v>100</v>
      </c>
      <c r="R11" s="11" t="str">
        <f>TabellG13[[#This Row],[Poeng '#2]]</f>
        <v/>
      </c>
      <c r="S11" s="11" t="str">
        <f>TabellG13[[#This Row],[Poeng '#3]]</f>
        <v/>
      </c>
      <c r="T11" s="11" t="str">
        <f>TabellG13[[#This Row],[Poeng '#4]]</f>
        <v/>
      </c>
      <c r="U11" s="11" t="str">
        <f>TabellG13[[#This Row],[Poeng '#5]]</f>
        <v/>
      </c>
      <c r="V11" s="11" t="str">
        <f>TabellG13[[#This Row],[Poeng '#6]]</f>
        <v/>
      </c>
    </row>
    <row r="12" spans="1:22" x14ac:dyDescent="0.25">
      <c r="A12" s="8" t="s">
        <v>192</v>
      </c>
      <c r="B12" s="8" t="s">
        <v>40</v>
      </c>
      <c r="C12" s="9"/>
      <c r="D12" s="9" t="str">
        <f>IF(TabellG13[[#This Row],[Plassering '#1]]="","",VLOOKUP(TabellG13[[#This Row],[Plassering '#1]],Poeng[],2,FALSE))</f>
        <v/>
      </c>
      <c r="E12" s="9"/>
      <c r="F12" s="9" t="str">
        <f>IF(TabellG13[[#This Row],[Plassering '#2]]="","",VLOOKUP(TabellG13[[#This Row],[Plassering '#2]],Poeng[],2,FALSE))</f>
        <v/>
      </c>
      <c r="G12" s="9">
        <v>1</v>
      </c>
      <c r="H12" s="9">
        <f>IF(TabellG13[[#This Row],[Plassering '#3]]="","",VLOOKUP(TabellG13[[#This Row],[Plassering '#3]],Poeng[],2,FALSE))</f>
        <v>100</v>
      </c>
      <c r="I12" s="9"/>
      <c r="J12" s="9" t="str">
        <f>IF(TabellG13[[#This Row],[Plassering '#4]]="","",VLOOKUP(TabellG13[[#This Row],[Plassering '#4]],Poeng[],2,FALSE))</f>
        <v/>
      </c>
      <c r="K12" s="9"/>
      <c r="L12" s="9" t="str">
        <f>IF(TabellG13[[#This Row],[Plassering '#5]]="","",VLOOKUP(TabellG13[[#This Row],[Plassering '#5]],Poeng[],2,FALSE))</f>
        <v/>
      </c>
      <c r="M12" s="9"/>
      <c r="N12" s="9" t="str">
        <f>IF(TabellG13[[#This Row],[Plassering '#6]]="","",VLOOKUP(TabellG13[[#This Row],[Plassering '#6]],Poeng[],2,FALSE))</f>
        <v/>
      </c>
      <c r="O12" s="10" cm="1">
        <f t="array" ref="O12">IF(6-(COUNTBLANK(TabellG13[[#This Row],[P1]:[P6]]))&lt;4,SUM(TabellG13[[#This Row],[P1]:[P6]]),SUM(LARGE(TabellG13[[#This Row],[P1]:[P6]],{1,2,3,4})))</f>
        <v>100</v>
      </c>
      <c r="P12" s="10">
        <f>IF(TabellG13[[#This Row],[Poeng]]=0,"",RANK(TabellG13[[#This Row],[Poeng]],TabellG13[Poeng],0))</f>
        <v>6</v>
      </c>
      <c r="Q12" s="11" t="str">
        <f>TabellG13[[#This Row],[Poeng '#1]]</f>
        <v/>
      </c>
      <c r="R12" s="11" t="str">
        <f>TabellG13[[#This Row],[Poeng '#2]]</f>
        <v/>
      </c>
      <c r="S12" s="11">
        <f>TabellG13[[#This Row],[Poeng '#3]]</f>
        <v>100</v>
      </c>
      <c r="T12" s="11" t="str">
        <f>TabellG13[[#This Row],[Poeng '#4]]</f>
        <v/>
      </c>
      <c r="U12" s="11" t="str">
        <f>TabellG13[[#This Row],[Poeng '#5]]</f>
        <v/>
      </c>
      <c r="V12" s="11" t="str">
        <f>TabellG13[[#This Row],[Poeng '#6]]</f>
        <v/>
      </c>
    </row>
    <row r="13" spans="1:22" x14ac:dyDescent="0.25">
      <c r="A13" s="8" t="s">
        <v>193</v>
      </c>
      <c r="B13" s="8" t="s">
        <v>66</v>
      </c>
      <c r="C13" s="9"/>
      <c r="D13" s="9" t="str">
        <f>IF(TabellG13[[#This Row],[Plassering '#1]]="","",VLOOKUP(TabellG13[[#This Row],[Plassering '#1]],Poeng[],2,FALSE))</f>
        <v/>
      </c>
      <c r="E13" s="9"/>
      <c r="F13" s="9" t="str">
        <f>IF(TabellG13[[#This Row],[Plassering '#2]]="","",VLOOKUP(TabellG13[[#This Row],[Plassering '#2]],Poeng[],2,FALSE))</f>
        <v/>
      </c>
      <c r="G13" s="9">
        <v>4</v>
      </c>
      <c r="H13" s="9">
        <f>IF(TabellG13[[#This Row],[Plassering '#3]]="","",VLOOKUP(TabellG13[[#This Row],[Plassering '#3]],Poeng[],2,FALSE))</f>
        <v>50</v>
      </c>
      <c r="I13" s="9"/>
      <c r="J13" s="9" t="str">
        <f>IF(TabellG13[[#This Row],[Plassering '#4]]="","",VLOOKUP(TabellG13[[#This Row],[Plassering '#4]],Poeng[],2,FALSE))</f>
        <v/>
      </c>
      <c r="K13" s="9"/>
      <c r="L13" s="9" t="str">
        <f>IF(TabellG13[[#This Row],[Plassering '#5]]="","",VLOOKUP(TabellG13[[#This Row],[Plassering '#5]],Poeng[],2,FALSE))</f>
        <v/>
      </c>
      <c r="M13" s="9"/>
      <c r="N13" s="9" t="str">
        <f>IF(TabellG13[[#This Row],[Plassering '#6]]="","",VLOOKUP(TabellG13[[#This Row],[Plassering '#6]],Poeng[],2,FALSE))</f>
        <v/>
      </c>
      <c r="O13" s="10" cm="1">
        <f t="array" ref="O13">IF(6-(COUNTBLANK(TabellG13[[#This Row],[P1]:[P6]]))&lt;4,SUM(TabellG13[[#This Row],[P1]:[P6]]),SUM(LARGE(TabellG13[[#This Row],[P1]:[P6]],{1,2,3,4})))</f>
        <v>50</v>
      </c>
      <c r="P13" s="10">
        <f>IF(TabellG13[[#This Row],[Poeng]]=0,"",RANK(TabellG13[[#This Row],[Poeng]],TabellG13[Poeng],0))</f>
        <v>8</v>
      </c>
      <c r="Q13" s="11" t="str">
        <f>TabellG13[[#This Row],[Poeng '#1]]</f>
        <v/>
      </c>
      <c r="R13" s="11" t="str">
        <f>TabellG13[[#This Row],[Poeng '#2]]</f>
        <v/>
      </c>
      <c r="S13" s="11">
        <f>TabellG13[[#This Row],[Poeng '#3]]</f>
        <v>50</v>
      </c>
      <c r="T13" s="11" t="str">
        <f>TabellG13[[#This Row],[Poeng '#4]]</f>
        <v/>
      </c>
      <c r="U13" s="11" t="str">
        <f>TabellG13[[#This Row],[Poeng '#5]]</f>
        <v/>
      </c>
      <c r="V13" s="11" t="str">
        <f>TabellG13[[#This Row],[Poeng '#6]]</f>
        <v/>
      </c>
    </row>
    <row r="14" spans="1:22" x14ac:dyDescent="0.25">
      <c r="A14" s="8"/>
      <c r="B14" s="8"/>
      <c r="C14" s="9"/>
      <c r="D14" s="9" t="str">
        <f>IF(TabellG13[[#This Row],[Plassering '#1]]="","",VLOOKUP(TabellG13[[#This Row],[Plassering '#1]],Poeng[],2,FALSE))</f>
        <v/>
      </c>
      <c r="E14" s="9"/>
      <c r="F14" s="9" t="str">
        <f>IF(TabellG13[[#This Row],[Plassering '#2]]="","",VLOOKUP(TabellG13[[#This Row],[Plassering '#2]],Poeng[],2,FALSE))</f>
        <v/>
      </c>
      <c r="G14" s="9"/>
      <c r="H14" s="9" t="str">
        <f>IF(TabellG13[[#This Row],[Plassering '#3]]="","",VLOOKUP(TabellG13[[#This Row],[Plassering '#3]],Poeng[],2,FALSE))</f>
        <v/>
      </c>
      <c r="I14" s="9"/>
      <c r="J14" s="9" t="str">
        <f>IF(TabellG13[[#This Row],[Plassering '#4]]="","",VLOOKUP(TabellG13[[#This Row],[Plassering '#4]],Poeng[],2,FALSE))</f>
        <v/>
      </c>
      <c r="K14" s="9"/>
      <c r="L14" s="9" t="str">
        <f>IF(TabellG13[[#This Row],[Plassering '#5]]="","",VLOOKUP(TabellG13[[#This Row],[Plassering '#5]],Poeng[],2,FALSE))</f>
        <v/>
      </c>
      <c r="M14" s="9"/>
      <c r="N14" s="9" t="str">
        <f>IF(TabellG13[[#This Row],[Plassering '#6]]="","",VLOOKUP(TabellG13[[#This Row],[Plassering '#6]],Poeng[],2,FALSE))</f>
        <v/>
      </c>
      <c r="O14" s="10" cm="1">
        <f t="array" ref="O14">IF(6-(COUNTBLANK(TabellG13[[#This Row],[P1]:[P6]]))&lt;4,SUM(TabellG13[[#This Row],[P1]:[P6]]),SUM(LARGE(TabellG13[[#This Row],[P1]:[P6]],{1,2,3,4})))</f>
        <v>0</v>
      </c>
      <c r="P14" s="10" t="str">
        <f>IF(TabellG13[[#This Row],[Poeng]]=0,"",RANK(TabellG13[[#This Row],[Poeng]],TabellG13[Poeng],0))</f>
        <v/>
      </c>
      <c r="Q14" s="11" t="str">
        <f>TabellG13[[#This Row],[Poeng '#1]]</f>
        <v/>
      </c>
      <c r="R14" s="11" t="str">
        <f>TabellG13[[#This Row],[Poeng '#2]]</f>
        <v/>
      </c>
      <c r="S14" s="11" t="str">
        <f>TabellG13[[#This Row],[Poeng '#3]]</f>
        <v/>
      </c>
      <c r="T14" s="11" t="str">
        <f>TabellG13[[#This Row],[Poeng '#4]]</f>
        <v/>
      </c>
      <c r="U14" s="11" t="str">
        <f>TabellG13[[#This Row],[Poeng '#5]]</f>
        <v/>
      </c>
      <c r="V14" s="11" t="str">
        <f>TabellG13[[#This Row],[Poeng '#6]]</f>
        <v/>
      </c>
    </row>
    <row r="15" spans="1:22" x14ac:dyDescent="0.25">
      <c r="A15" s="8"/>
      <c r="B15" s="8"/>
      <c r="C15" s="9"/>
      <c r="D15" s="9" t="str">
        <f>IF(TabellG13[[#This Row],[Plassering '#1]]="","",VLOOKUP(TabellG13[[#This Row],[Plassering '#1]],Poeng[],2,FALSE))</f>
        <v/>
      </c>
      <c r="E15" s="9"/>
      <c r="F15" s="9" t="str">
        <f>IF(TabellG13[[#This Row],[Plassering '#2]]="","",VLOOKUP(TabellG13[[#This Row],[Plassering '#2]],Poeng[],2,FALSE))</f>
        <v/>
      </c>
      <c r="G15" s="9"/>
      <c r="H15" s="9" t="str">
        <f>IF(TabellG13[[#This Row],[Plassering '#3]]="","",VLOOKUP(TabellG13[[#This Row],[Plassering '#3]],Poeng[],2,FALSE))</f>
        <v/>
      </c>
      <c r="I15" s="9"/>
      <c r="J15" s="9" t="str">
        <f>IF(TabellG13[[#This Row],[Plassering '#4]]="","",VLOOKUP(TabellG13[[#This Row],[Plassering '#4]],Poeng[],2,FALSE))</f>
        <v/>
      </c>
      <c r="K15" s="9"/>
      <c r="L15" s="9" t="str">
        <f>IF(TabellG13[[#This Row],[Plassering '#5]]="","",VLOOKUP(TabellG13[[#This Row],[Plassering '#5]],Poeng[],2,FALSE))</f>
        <v/>
      </c>
      <c r="M15" s="9"/>
      <c r="N15" s="9" t="str">
        <f>IF(TabellG13[[#This Row],[Plassering '#6]]="","",VLOOKUP(TabellG13[[#This Row],[Plassering '#6]],Poeng[],2,FALSE))</f>
        <v/>
      </c>
      <c r="O15" s="10" cm="1">
        <f t="array" ref="O15">IF(6-(COUNTBLANK(TabellG13[[#This Row],[P1]:[P6]]))&lt;4,SUM(TabellG13[[#This Row],[P1]:[P6]]),SUM(LARGE(TabellG13[[#This Row],[P1]:[P6]],{1,2,3,4})))</f>
        <v>0</v>
      </c>
      <c r="P15" s="10" t="str">
        <f>IF(TabellG13[[#This Row],[Poeng]]=0,"",RANK(TabellG13[[#This Row],[Poeng]],TabellG13[Poeng],0))</f>
        <v/>
      </c>
      <c r="Q15" s="11" t="str">
        <f>TabellG13[[#This Row],[Poeng '#1]]</f>
        <v/>
      </c>
      <c r="R15" s="11" t="str">
        <f>TabellG13[[#This Row],[Poeng '#2]]</f>
        <v/>
      </c>
      <c r="S15" s="11" t="str">
        <f>TabellG13[[#This Row],[Poeng '#3]]</f>
        <v/>
      </c>
      <c r="T15" s="11" t="str">
        <f>TabellG13[[#This Row],[Poeng '#4]]</f>
        <v/>
      </c>
      <c r="U15" s="11" t="str">
        <f>TabellG13[[#This Row],[Poeng '#5]]</f>
        <v/>
      </c>
      <c r="V15" s="11" t="str">
        <f>TabellG13[[#This Row],[Poeng '#6]]</f>
        <v/>
      </c>
    </row>
    <row r="16" spans="1:22" x14ac:dyDescent="0.25">
      <c r="A16" s="8"/>
      <c r="B16" s="8"/>
      <c r="C16" s="9"/>
      <c r="D16" s="9" t="str">
        <f>IF(TabellG13[[#This Row],[Plassering '#1]]="","",VLOOKUP(TabellG13[[#This Row],[Plassering '#1]],Poeng[],2,FALSE))</f>
        <v/>
      </c>
      <c r="E16" s="9"/>
      <c r="F16" s="9" t="str">
        <f>IF(TabellG13[[#This Row],[Plassering '#2]]="","",VLOOKUP(TabellG13[[#This Row],[Plassering '#2]],Poeng[],2,FALSE))</f>
        <v/>
      </c>
      <c r="G16" s="9"/>
      <c r="H16" s="9" t="str">
        <f>IF(TabellG13[[#This Row],[Plassering '#3]]="","",VLOOKUP(TabellG13[[#This Row],[Plassering '#3]],Poeng[],2,FALSE))</f>
        <v/>
      </c>
      <c r="I16" s="9"/>
      <c r="J16" s="9" t="str">
        <f>IF(TabellG13[[#This Row],[Plassering '#4]]="","",VLOOKUP(TabellG13[[#This Row],[Plassering '#4]],Poeng[],2,FALSE))</f>
        <v/>
      </c>
      <c r="K16" s="9"/>
      <c r="L16" s="9" t="str">
        <f>IF(TabellG13[[#This Row],[Plassering '#5]]="","",VLOOKUP(TabellG13[[#This Row],[Plassering '#5]],Poeng[],2,FALSE))</f>
        <v/>
      </c>
      <c r="M16" s="9"/>
      <c r="N16" s="9" t="str">
        <f>IF(TabellG13[[#This Row],[Plassering '#6]]="","",VLOOKUP(TabellG13[[#This Row],[Plassering '#6]],Poeng[],2,FALSE))</f>
        <v/>
      </c>
      <c r="O16" s="10" cm="1">
        <f t="array" ref="O16">IF(6-(COUNTBLANK(TabellG13[[#This Row],[P1]:[P6]]))&lt;4,SUM(TabellG13[[#This Row],[P1]:[P6]]),SUM(LARGE(TabellG13[[#This Row],[P1]:[P6]],{1,2,3,4})))</f>
        <v>0</v>
      </c>
      <c r="P16" s="10" t="str">
        <f>IF(TabellG13[[#This Row],[Poeng]]=0,"",RANK(TabellG13[[#This Row],[Poeng]],TabellG13[Poeng],0))</f>
        <v/>
      </c>
      <c r="Q16" s="11" t="str">
        <f>TabellG13[[#This Row],[Poeng '#1]]</f>
        <v/>
      </c>
      <c r="R16" s="11" t="str">
        <f>TabellG13[[#This Row],[Poeng '#2]]</f>
        <v/>
      </c>
      <c r="S16" s="11" t="str">
        <f>TabellG13[[#This Row],[Poeng '#3]]</f>
        <v/>
      </c>
      <c r="T16" s="11" t="str">
        <f>TabellG13[[#This Row],[Poeng '#4]]</f>
        <v/>
      </c>
      <c r="U16" s="11" t="str">
        <f>TabellG13[[#This Row],[Poeng '#5]]</f>
        <v/>
      </c>
      <c r="V16" s="11" t="str">
        <f>TabellG13[[#This Row],[Poeng '#6]]</f>
        <v/>
      </c>
    </row>
    <row r="17" spans="1:22" x14ac:dyDescent="0.25">
      <c r="A17" s="8"/>
      <c r="B17" s="8"/>
      <c r="C17" s="9"/>
      <c r="D17" s="9" t="str">
        <f>IF(TabellG13[[#This Row],[Plassering '#1]]="","",VLOOKUP(TabellG13[[#This Row],[Plassering '#1]],Poeng[],2,FALSE))</f>
        <v/>
      </c>
      <c r="E17" s="9"/>
      <c r="F17" s="9" t="str">
        <f>IF(TabellG13[[#This Row],[Plassering '#2]]="","",VLOOKUP(TabellG13[[#This Row],[Plassering '#2]],Poeng[],2,FALSE))</f>
        <v/>
      </c>
      <c r="G17" s="9"/>
      <c r="H17" s="9" t="str">
        <f>IF(TabellG13[[#This Row],[Plassering '#3]]="","",VLOOKUP(TabellG13[[#This Row],[Plassering '#3]],Poeng[],2,FALSE))</f>
        <v/>
      </c>
      <c r="I17" s="9"/>
      <c r="J17" s="9" t="str">
        <f>IF(TabellG13[[#This Row],[Plassering '#4]]="","",VLOOKUP(TabellG13[[#This Row],[Plassering '#4]],Poeng[],2,FALSE))</f>
        <v/>
      </c>
      <c r="K17" s="9"/>
      <c r="L17" s="9" t="str">
        <f>IF(TabellG13[[#This Row],[Plassering '#5]]="","",VLOOKUP(TabellG13[[#This Row],[Plassering '#5]],Poeng[],2,FALSE))</f>
        <v/>
      </c>
      <c r="M17" s="9"/>
      <c r="N17" s="9" t="str">
        <f>IF(TabellG13[[#This Row],[Plassering '#6]]="","",VLOOKUP(TabellG13[[#This Row],[Plassering '#6]],Poeng[],2,FALSE))</f>
        <v/>
      </c>
      <c r="O17" s="10" cm="1">
        <f t="array" ref="O17">IF(6-(COUNTBLANK(TabellG13[[#This Row],[P1]:[P6]]))&lt;4,SUM(TabellG13[[#This Row],[P1]:[P6]]),SUM(LARGE(TabellG13[[#This Row],[P1]:[P6]],{1,2,3,4})))</f>
        <v>0</v>
      </c>
      <c r="P17" s="10" t="str">
        <f>IF(TabellG13[[#This Row],[Poeng]]=0,"",RANK(TabellG13[[#This Row],[Poeng]],TabellG13[Poeng],0))</f>
        <v/>
      </c>
      <c r="Q17" s="11" t="str">
        <f>TabellG13[[#This Row],[Poeng '#1]]</f>
        <v/>
      </c>
      <c r="R17" s="11" t="str">
        <f>TabellG13[[#This Row],[Poeng '#2]]</f>
        <v/>
      </c>
      <c r="S17" s="11" t="str">
        <f>TabellG13[[#This Row],[Poeng '#3]]</f>
        <v/>
      </c>
      <c r="T17" s="11" t="str">
        <f>TabellG13[[#This Row],[Poeng '#4]]</f>
        <v/>
      </c>
      <c r="U17" s="11" t="str">
        <f>TabellG13[[#This Row],[Poeng '#5]]</f>
        <v/>
      </c>
      <c r="V17" s="11" t="str">
        <f>TabellG13[[#This Row],[Poeng '#6]]</f>
        <v/>
      </c>
    </row>
    <row r="18" spans="1:22" x14ac:dyDescent="0.25">
      <c r="A18" s="8"/>
      <c r="B18" s="8"/>
      <c r="C18" s="9"/>
      <c r="D18" s="9" t="str">
        <f>IF(TabellG13[[#This Row],[Plassering '#1]]="","",VLOOKUP(TabellG13[[#This Row],[Plassering '#1]],Poeng[],2,FALSE))</f>
        <v/>
      </c>
      <c r="E18" s="9"/>
      <c r="F18" s="9" t="str">
        <f>IF(TabellG13[[#This Row],[Plassering '#2]]="","",VLOOKUP(TabellG13[[#This Row],[Plassering '#2]],Poeng[],2,FALSE))</f>
        <v/>
      </c>
      <c r="G18" s="9"/>
      <c r="H18" s="9" t="str">
        <f>IF(TabellG13[[#This Row],[Plassering '#3]]="","",VLOOKUP(TabellG13[[#This Row],[Plassering '#3]],Poeng[],2,FALSE))</f>
        <v/>
      </c>
      <c r="I18" s="9"/>
      <c r="J18" s="9" t="str">
        <f>IF(TabellG13[[#This Row],[Plassering '#4]]="","",VLOOKUP(TabellG13[[#This Row],[Plassering '#4]],Poeng[],2,FALSE))</f>
        <v/>
      </c>
      <c r="K18" s="9"/>
      <c r="L18" s="9" t="str">
        <f>IF(TabellG13[[#This Row],[Plassering '#5]]="","",VLOOKUP(TabellG13[[#This Row],[Plassering '#5]],Poeng[],2,FALSE))</f>
        <v/>
      </c>
      <c r="M18" s="9"/>
      <c r="N18" s="9" t="str">
        <f>IF(TabellG13[[#This Row],[Plassering '#6]]="","",VLOOKUP(TabellG13[[#This Row],[Plassering '#6]],Poeng[],2,FALSE))</f>
        <v/>
      </c>
      <c r="O18" s="10" cm="1">
        <f t="array" ref="O18">IF(6-(COUNTBLANK(TabellG13[[#This Row],[P1]:[P6]]))&lt;4,SUM(TabellG13[[#This Row],[P1]:[P6]]),SUM(LARGE(TabellG13[[#This Row],[P1]:[P6]],{1,2,3,4})))</f>
        <v>0</v>
      </c>
      <c r="P18" s="10" t="str">
        <f>IF(TabellG13[[#This Row],[Poeng]]=0,"",RANK(TabellG13[[#This Row],[Poeng]],TabellG13[Poeng],0))</f>
        <v/>
      </c>
      <c r="Q18" s="11" t="str">
        <f>TabellG13[[#This Row],[Poeng '#1]]</f>
        <v/>
      </c>
      <c r="R18" s="11" t="str">
        <f>TabellG13[[#This Row],[Poeng '#2]]</f>
        <v/>
      </c>
      <c r="S18" s="11" t="str">
        <f>TabellG13[[#This Row],[Poeng '#3]]</f>
        <v/>
      </c>
      <c r="T18" s="11" t="str">
        <f>TabellG13[[#This Row],[Poeng '#4]]</f>
        <v/>
      </c>
      <c r="U18" s="11" t="str">
        <f>TabellG13[[#This Row],[Poeng '#5]]</f>
        <v/>
      </c>
      <c r="V18" s="11" t="str">
        <f>TabellG13[[#This Row],[Poeng '#6]]</f>
        <v/>
      </c>
    </row>
    <row r="19" spans="1:22" x14ac:dyDescent="0.25">
      <c r="A19" s="8"/>
      <c r="B19" s="8"/>
      <c r="C19" s="9"/>
      <c r="D19" s="9" t="str">
        <f>IF(TabellG13[[#This Row],[Plassering '#1]]="","",VLOOKUP(TabellG13[[#This Row],[Plassering '#1]],Poeng[],2,FALSE))</f>
        <v/>
      </c>
      <c r="E19" s="9"/>
      <c r="F19" s="9" t="str">
        <f>IF(TabellG13[[#This Row],[Plassering '#2]]="","",VLOOKUP(TabellG13[[#This Row],[Plassering '#2]],Poeng[],2,FALSE))</f>
        <v/>
      </c>
      <c r="G19" s="9"/>
      <c r="H19" s="9" t="str">
        <f>IF(TabellG13[[#This Row],[Plassering '#3]]="","",VLOOKUP(TabellG13[[#This Row],[Plassering '#3]],Poeng[],2,FALSE))</f>
        <v/>
      </c>
      <c r="I19" s="9"/>
      <c r="J19" s="9" t="str">
        <f>IF(TabellG13[[#This Row],[Plassering '#4]]="","",VLOOKUP(TabellG13[[#This Row],[Plassering '#4]],Poeng[],2,FALSE))</f>
        <v/>
      </c>
      <c r="K19" s="9"/>
      <c r="L19" s="9" t="str">
        <f>IF(TabellG13[[#This Row],[Plassering '#5]]="","",VLOOKUP(TabellG13[[#This Row],[Plassering '#5]],Poeng[],2,FALSE))</f>
        <v/>
      </c>
      <c r="M19" s="9"/>
      <c r="N19" s="9" t="str">
        <f>IF(TabellG13[[#This Row],[Plassering '#6]]="","",VLOOKUP(TabellG13[[#This Row],[Plassering '#6]],Poeng[],2,FALSE))</f>
        <v/>
      </c>
      <c r="O19" s="10" cm="1">
        <f t="array" ref="O19">IF(6-(COUNTBLANK(TabellG13[[#This Row],[P1]:[P6]]))&lt;4,SUM(TabellG13[[#This Row],[P1]:[P6]]),SUM(LARGE(TabellG13[[#This Row],[P1]:[P6]],{1,2,3,4})))</f>
        <v>0</v>
      </c>
      <c r="P19" s="10" t="str">
        <f>IF(TabellG13[[#This Row],[Poeng]]=0,"",RANK(TabellG13[[#This Row],[Poeng]],TabellG13[Poeng],0))</f>
        <v/>
      </c>
      <c r="Q19" s="11" t="str">
        <f>TabellG13[[#This Row],[Poeng '#1]]</f>
        <v/>
      </c>
      <c r="R19" s="11" t="str">
        <f>TabellG13[[#This Row],[Poeng '#2]]</f>
        <v/>
      </c>
      <c r="S19" s="11" t="str">
        <f>TabellG13[[#This Row],[Poeng '#3]]</f>
        <v/>
      </c>
      <c r="T19" s="11" t="str">
        <f>TabellG13[[#This Row],[Poeng '#4]]</f>
        <v/>
      </c>
      <c r="U19" s="11" t="str">
        <f>TabellG13[[#This Row],[Poeng '#5]]</f>
        <v/>
      </c>
      <c r="V19" s="11" t="str">
        <f>TabellG13[[#This Row],[Poeng '#6]]</f>
        <v/>
      </c>
    </row>
    <row r="20" spans="1:22" x14ac:dyDescent="0.25">
      <c r="A20" s="8"/>
      <c r="B20" s="8"/>
      <c r="C20" s="9"/>
      <c r="D20" s="9" t="str">
        <f>IF(TabellG13[[#This Row],[Plassering '#1]]="","",VLOOKUP(TabellG13[[#This Row],[Plassering '#1]],Poeng[],2,FALSE))</f>
        <v/>
      </c>
      <c r="E20" s="9"/>
      <c r="F20" s="9" t="str">
        <f>IF(TabellG13[[#This Row],[Plassering '#2]]="","",VLOOKUP(TabellG13[[#This Row],[Plassering '#2]],Poeng[],2,FALSE))</f>
        <v/>
      </c>
      <c r="G20" s="9"/>
      <c r="H20" s="9" t="str">
        <f>IF(TabellG13[[#This Row],[Plassering '#3]]="","",VLOOKUP(TabellG13[[#This Row],[Plassering '#3]],Poeng[],2,FALSE))</f>
        <v/>
      </c>
      <c r="I20" s="9"/>
      <c r="J20" s="9" t="str">
        <f>IF(TabellG13[[#This Row],[Plassering '#4]]="","",VLOOKUP(TabellG13[[#This Row],[Plassering '#4]],Poeng[],2,FALSE))</f>
        <v/>
      </c>
      <c r="K20" s="9"/>
      <c r="L20" s="9" t="str">
        <f>IF(TabellG13[[#This Row],[Plassering '#5]]="","",VLOOKUP(TabellG13[[#This Row],[Plassering '#5]],Poeng[],2,FALSE))</f>
        <v/>
      </c>
      <c r="M20" s="9"/>
      <c r="N20" s="9" t="str">
        <f>IF(TabellG13[[#This Row],[Plassering '#6]]="","",VLOOKUP(TabellG13[[#This Row],[Plassering '#6]],Poeng[],2,FALSE))</f>
        <v/>
      </c>
      <c r="O20" s="10" cm="1">
        <f t="array" ref="O20">IF(6-(COUNTBLANK(TabellG13[[#This Row],[P1]:[P6]]))&lt;4,SUM(TabellG13[[#This Row],[P1]:[P6]]),SUM(LARGE(TabellG13[[#This Row],[P1]:[P6]],{1,2,3,4})))</f>
        <v>0</v>
      </c>
      <c r="P20" s="10" t="str">
        <f>IF(TabellG13[[#This Row],[Poeng]]=0,"",RANK(TabellG13[[#This Row],[Poeng]],TabellG13[Poeng],0))</f>
        <v/>
      </c>
      <c r="Q20" s="11" t="str">
        <f>TabellG13[[#This Row],[Poeng '#1]]</f>
        <v/>
      </c>
      <c r="R20" s="11" t="str">
        <f>TabellG13[[#This Row],[Poeng '#2]]</f>
        <v/>
      </c>
      <c r="S20" s="11" t="str">
        <f>TabellG13[[#This Row],[Poeng '#3]]</f>
        <v/>
      </c>
      <c r="T20" s="11" t="str">
        <f>TabellG13[[#This Row],[Poeng '#4]]</f>
        <v/>
      </c>
      <c r="U20" s="11" t="str">
        <f>TabellG13[[#This Row],[Poeng '#5]]</f>
        <v/>
      </c>
      <c r="V20" s="11" t="str">
        <f>TabellG13[[#This Row],[Poeng '#6]]</f>
        <v/>
      </c>
    </row>
    <row r="21" spans="1:22" x14ac:dyDescent="0.25">
      <c r="A21" s="8"/>
      <c r="B21" s="8"/>
      <c r="C21" s="9"/>
      <c r="D21" s="9" t="str">
        <f>IF(TabellG13[[#This Row],[Plassering '#1]]="","",VLOOKUP(TabellG13[[#This Row],[Plassering '#1]],Poeng[],2,FALSE))</f>
        <v/>
      </c>
      <c r="E21" s="9"/>
      <c r="F21" s="9" t="str">
        <f>IF(TabellG13[[#This Row],[Plassering '#2]]="","",VLOOKUP(TabellG13[[#This Row],[Plassering '#2]],Poeng[],2,FALSE))</f>
        <v/>
      </c>
      <c r="G21" s="9"/>
      <c r="H21" s="9" t="str">
        <f>IF(TabellG13[[#This Row],[Plassering '#3]]="","",VLOOKUP(TabellG13[[#This Row],[Plassering '#3]],Poeng[],2,FALSE))</f>
        <v/>
      </c>
      <c r="I21" s="9"/>
      <c r="J21" s="9" t="str">
        <f>IF(TabellG13[[#This Row],[Plassering '#4]]="","",VLOOKUP(TabellG13[[#This Row],[Plassering '#4]],Poeng[],2,FALSE))</f>
        <v/>
      </c>
      <c r="K21" s="9"/>
      <c r="L21" s="9" t="str">
        <f>IF(TabellG13[[#This Row],[Plassering '#5]]="","",VLOOKUP(TabellG13[[#This Row],[Plassering '#5]],Poeng[],2,FALSE))</f>
        <v/>
      </c>
      <c r="M21" s="9"/>
      <c r="N21" s="9" t="str">
        <f>IF(TabellG13[[#This Row],[Plassering '#6]]="","",VLOOKUP(TabellG13[[#This Row],[Plassering '#6]],Poeng[],2,FALSE))</f>
        <v/>
      </c>
      <c r="O21" s="10" cm="1">
        <f t="array" ref="O21">IF(6-(COUNTBLANK(TabellG13[[#This Row],[P1]:[P6]]))&lt;4,SUM(TabellG13[[#This Row],[P1]:[P6]]),SUM(LARGE(TabellG13[[#This Row],[P1]:[P6]],{1,2,3,4})))</f>
        <v>0</v>
      </c>
      <c r="P21" s="10" t="str">
        <f>IF(TabellG13[[#This Row],[Poeng]]=0,"",RANK(TabellG13[[#This Row],[Poeng]],TabellG13[Poeng],0))</f>
        <v/>
      </c>
      <c r="Q21" s="11" t="str">
        <f>TabellG13[[#This Row],[Poeng '#1]]</f>
        <v/>
      </c>
      <c r="R21" s="11" t="str">
        <f>TabellG13[[#This Row],[Poeng '#2]]</f>
        <v/>
      </c>
      <c r="S21" s="11" t="str">
        <f>TabellG13[[#This Row],[Poeng '#3]]</f>
        <v/>
      </c>
      <c r="T21" s="11" t="str">
        <f>TabellG13[[#This Row],[Poeng '#4]]</f>
        <v/>
      </c>
      <c r="U21" s="11" t="str">
        <f>TabellG13[[#This Row],[Poeng '#5]]</f>
        <v/>
      </c>
      <c r="V21" s="11" t="str">
        <f>TabellG13[[#This Row],[Poeng '#6]]</f>
        <v/>
      </c>
    </row>
    <row r="22" spans="1:22" x14ac:dyDescent="0.25">
      <c r="A22" s="8"/>
      <c r="B22" s="8"/>
      <c r="C22" s="9"/>
      <c r="D22" s="9" t="str">
        <f>IF(TabellG13[[#This Row],[Plassering '#1]]="","",VLOOKUP(TabellG13[[#This Row],[Plassering '#1]],Poeng[],2,FALSE))</f>
        <v/>
      </c>
      <c r="E22" s="9"/>
      <c r="F22" s="9" t="str">
        <f>IF(TabellG13[[#This Row],[Plassering '#2]]="","",VLOOKUP(TabellG13[[#This Row],[Plassering '#2]],Poeng[],2,FALSE))</f>
        <v/>
      </c>
      <c r="G22" s="9"/>
      <c r="H22" s="9" t="str">
        <f>IF(TabellG13[[#This Row],[Plassering '#3]]="","",VLOOKUP(TabellG13[[#This Row],[Plassering '#3]],Poeng[],2,FALSE))</f>
        <v/>
      </c>
      <c r="I22" s="9"/>
      <c r="J22" s="9" t="str">
        <f>IF(TabellG13[[#This Row],[Plassering '#4]]="","",VLOOKUP(TabellG13[[#This Row],[Plassering '#4]],Poeng[],2,FALSE))</f>
        <v/>
      </c>
      <c r="K22" s="9"/>
      <c r="L22" s="9" t="str">
        <f>IF(TabellG13[[#This Row],[Plassering '#5]]="","",VLOOKUP(TabellG13[[#This Row],[Plassering '#5]],Poeng[],2,FALSE))</f>
        <v/>
      </c>
      <c r="M22" s="9"/>
      <c r="N22" s="9" t="str">
        <f>IF(TabellG13[[#This Row],[Plassering '#6]]="","",VLOOKUP(TabellG13[[#This Row],[Plassering '#6]],Poeng[],2,FALSE))</f>
        <v/>
      </c>
      <c r="O22" s="10" cm="1">
        <f t="array" ref="O22">IF(6-(COUNTBLANK(TabellG13[[#This Row],[P1]:[P6]]))&lt;4,SUM(TabellG13[[#This Row],[P1]:[P6]]),SUM(LARGE(TabellG13[[#This Row],[P1]:[P6]],{1,2,3,4})))</f>
        <v>0</v>
      </c>
      <c r="P22" s="10" t="str">
        <f>IF(TabellG13[[#This Row],[Poeng]]=0,"",RANK(TabellG13[[#This Row],[Poeng]],TabellG13[Poeng],0))</f>
        <v/>
      </c>
      <c r="Q22" s="11" t="str">
        <f>TabellG13[[#This Row],[Poeng '#1]]</f>
        <v/>
      </c>
      <c r="R22" s="11" t="str">
        <f>TabellG13[[#This Row],[Poeng '#2]]</f>
        <v/>
      </c>
      <c r="S22" s="11" t="str">
        <f>TabellG13[[#This Row],[Poeng '#3]]</f>
        <v/>
      </c>
      <c r="T22" s="11" t="str">
        <f>TabellG13[[#This Row],[Poeng '#4]]</f>
        <v/>
      </c>
      <c r="U22" s="11" t="str">
        <f>TabellG13[[#This Row],[Poeng '#5]]</f>
        <v/>
      </c>
      <c r="V22" s="11" t="str">
        <f>TabellG13[[#This Row],[Poeng '#6]]</f>
        <v/>
      </c>
    </row>
    <row r="23" spans="1:22" x14ac:dyDescent="0.25">
      <c r="A23" s="8"/>
      <c r="B23" s="8"/>
      <c r="C23" s="9"/>
      <c r="D23" s="9" t="str">
        <f>IF(TabellG13[[#This Row],[Plassering '#1]]="","",VLOOKUP(TabellG13[[#This Row],[Plassering '#1]],Poeng[],2,FALSE))</f>
        <v/>
      </c>
      <c r="E23" s="9"/>
      <c r="F23" s="9" t="str">
        <f>IF(TabellG13[[#This Row],[Plassering '#2]]="","",VLOOKUP(TabellG13[[#This Row],[Plassering '#2]],Poeng[],2,FALSE))</f>
        <v/>
      </c>
      <c r="G23" s="9"/>
      <c r="H23" s="9" t="str">
        <f>IF(TabellG13[[#This Row],[Plassering '#3]]="","",VLOOKUP(TabellG13[[#This Row],[Plassering '#3]],Poeng[],2,FALSE))</f>
        <v/>
      </c>
      <c r="I23" s="9"/>
      <c r="J23" s="9" t="str">
        <f>IF(TabellG13[[#This Row],[Plassering '#4]]="","",VLOOKUP(TabellG13[[#This Row],[Plassering '#4]],Poeng[],2,FALSE))</f>
        <v/>
      </c>
      <c r="K23" s="9"/>
      <c r="L23" s="9" t="str">
        <f>IF(TabellG13[[#This Row],[Plassering '#5]]="","",VLOOKUP(TabellG13[[#This Row],[Plassering '#5]],Poeng[],2,FALSE))</f>
        <v/>
      </c>
      <c r="M23" s="9"/>
      <c r="N23" s="9" t="str">
        <f>IF(TabellG13[[#This Row],[Plassering '#6]]="","",VLOOKUP(TabellG13[[#This Row],[Plassering '#6]],Poeng[],2,FALSE))</f>
        <v/>
      </c>
      <c r="O23" s="10" cm="1">
        <f t="array" ref="O23">IF(6-(COUNTBLANK(TabellG13[[#This Row],[P1]:[P6]]))&lt;4,SUM(TabellG13[[#This Row],[P1]:[P6]]),SUM(LARGE(TabellG13[[#This Row],[P1]:[P6]],{1,2,3,4})))</f>
        <v>0</v>
      </c>
      <c r="P23" s="10" t="str">
        <f>IF(TabellG13[[#This Row],[Poeng]]=0,"",RANK(TabellG13[[#This Row],[Poeng]],TabellG13[Poeng],0))</f>
        <v/>
      </c>
      <c r="Q23" s="11" t="str">
        <f>TabellG13[[#This Row],[Poeng '#1]]</f>
        <v/>
      </c>
      <c r="R23" s="11" t="str">
        <f>TabellG13[[#This Row],[Poeng '#2]]</f>
        <v/>
      </c>
      <c r="S23" s="11" t="str">
        <f>TabellG13[[#This Row],[Poeng '#3]]</f>
        <v/>
      </c>
      <c r="T23" s="11" t="str">
        <f>TabellG13[[#This Row],[Poeng '#4]]</f>
        <v/>
      </c>
      <c r="U23" s="11" t="str">
        <f>TabellG13[[#This Row],[Poeng '#5]]</f>
        <v/>
      </c>
      <c r="V23" s="11" t="str">
        <f>TabellG13[[#This Row],[Poeng '#6]]</f>
        <v/>
      </c>
    </row>
    <row r="24" spans="1:22" x14ac:dyDescent="0.25">
      <c r="A24" s="8"/>
      <c r="B24" s="8"/>
      <c r="C24" s="9"/>
      <c r="D24" s="9" t="str">
        <f>IF(TabellG13[[#This Row],[Plassering '#1]]="","",VLOOKUP(TabellG13[[#This Row],[Plassering '#1]],Poeng[],2,FALSE))</f>
        <v/>
      </c>
      <c r="E24" s="9"/>
      <c r="F24" s="9" t="str">
        <f>IF(TabellG13[[#This Row],[Plassering '#2]]="","",VLOOKUP(TabellG13[[#This Row],[Plassering '#2]],Poeng[],2,FALSE))</f>
        <v/>
      </c>
      <c r="G24" s="9"/>
      <c r="H24" s="9" t="str">
        <f>IF(TabellG13[[#This Row],[Plassering '#3]]="","",VLOOKUP(TabellG13[[#This Row],[Plassering '#3]],Poeng[],2,FALSE))</f>
        <v/>
      </c>
      <c r="I24" s="9"/>
      <c r="J24" s="9" t="str">
        <f>IF(TabellG13[[#This Row],[Plassering '#4]]="","",VLOOKUP(TabellG13[[#This Row],[Plassering '#4]],Poeng[],2,FALSE))</f>
        <v/>
      </c>
      <c r="K24" s="9"/>
      <c r="L24" s="9" t="str">
        <f>IF(TabellG13[[#This Row],[Plassering '#5]]="","",VLOOKUP(TabellG13[[#This Row],[Plassering '#5]],Poeng[],2,FALSE))</f>
        <v/>
      </c>
      <c r="M24" s="9"/>
      <c r="N24" s="9" t="str">
        <f>IF(TabellG13[[#This Row],[Plassering '#6]]="","",VLOOKUP(TabellG13[[#This Row],[Plassering '#6]],Poeng[],2,FALSE))</f>
        <v/>
      </c>
      <c r="O24" s="10" cm="1">
        <f t="array" ref="O24">IF(6-(COUNTBLANK(TabellG13[[#This Row],[P1]:[P6]]))&lt;4,SUM(TabellG13[[#This Row],[P1]:[P6]]),SUM(LARGE(TabellG13[[#This Row],[P1]:[P6]],{1,2,3,4})))</f>
        <v>0</v>
      </c>
      <c r="P24" s="10" t="str">
        <f>IF(TabellG13[[#This Row],[Poeng]]=0,"",RANK(TabellG13[[#This Row],[Poeng]],TabellG13[Poeng],0))</f>
        <v/>
      </c>
      <c r="Q24" s="11" t="str">
        <f>TabellG13[[#This Row],[Poeng '#1]]</f>
        <v/>
      </c>
      <c r="R24" s="11" t="str">
        <f>TabellG13[[#This Row],[Poeng '#2]]</f>
        <v/>
      </c>
      <c r="S24" s="11" t="str">
        <f>TabellG13[[#This Row],[Poeng '#3]]</f>
        <v/>
      </c>
      <c r="T24" s="11" t="str">
        <f>TabellG13[[#This Row],[Poeng '#4]]</f>
        <v/>
      </c>
      <c r="U24" s="11" t="str">
        <f>TabellG13[[#This Row],[Poeng '#5]]</f>
        <v/>
      </c>
      <c r="V24" s="11" t="str">
        <f>TabellG13[[#This Row],[Poeng '#6]]</f>
        <v/>
      </c>
    </row>
    <row r="25" spans="1:22" x14ac:dyDescent="0.25">
      <c r="A25" s="8"/>
      <c r="B25" s="8"/>
      <c r="C25" s="9"/>
      <c r="D25" s="9" t="str">
        <f>IF(TabellG13[[#This Row],[Plassering '#1]]="","",VLOOKUP(TabellG13[[#This Row],[Plassering '#1]],Poeng[],2,FALSE))</f>
        <v/>
      </c>
      <c r="E25" s="9"/>
      <c r="F25" s="9" t="str">
        <f>IF(TabellG13[[#This Row],[Plassering '#2]]="","",VLOOKUP(TabellG13[[#This Row],[Plassering '#2]],Poeng[],2,FALSE))</f>
        <v/>
      </c>
      <c r="G25" s="9"/>
      <c r="H25" s="9" t="str">
        <f>IF(TabellG13[[#This Row],[Plassering '#3]]="","",VLOOKUP(TabellG13[[#This Row],[Plassering '#3]],Poeng[],2,FALSE))</f>
        <v/>
      </c>
      <c r="I25" s="9"/>
      <c r="J25" s="9" t="str">
        <f>IF(TabellG13[[#This Row],[Plassering '#4]]="","",VLOOKUP(TabellG13[[#This Row],[Plassering '#4]],Poeng[],2,FALSE))</f>
        <v/>
      </c>
      <c r="K25" s="9"/>
      <c r="L25" s="9" t="str">
        <f>IF(TabellG13[[#This Row],[Plassering '#5]]="","",VLOOKUP(TabellG13[[#This Row],[Plassering '#5]],Poeng[],2,FALSE))</f>
        <v/>
      </c>
      <c r="M25" s="9"/>
      <c r="N25" s="9" t="str">
        <f>IF(TabellG13[[#This Row],[Plassering '#6]]="","",VLOOKUP(TabellG13[[#This Row],[Plassering '#6]],Poeng[],2,FALSE))</f>
        <v/>
      </c>
      <c r="O25" s="10" cm="1">
        <f t="array" ref="O25">IF(6-(COUNTBLANK(TabellG13[[#This Row],[P1]:[P6]]))&lt;4,SUM(TabellG13[[#This Row],[P1]:[P6]]),SUM(LARGE(TabellG13[[#This Row],[P1]:[P6]],{1,2,3,4})))</f>
        <v>0</v>
      </c>
      <c r="P25" s="10" t="str">
        <f>IF(TabellG13[[#This Row],[Poeng]]=0,"",RANK(TabellG13[[#This Row],[Poeng]],TabellG13[Poeng],0))</f>
        <v/>
      </c>
      <c r="Q25" s="11" t="str">
        <f>TabellG13[[#This Row],[Poeng '#1]]</f>
        <v/>
      </c>
      <c r="R25" s="11" t="str">
        <f>TabellG13[[#This Row],[Poeng '#2]]</f>
        <v/>
      </c>
      <c r="S25" s="11" t="str">
        <f>TabellG13[[#This Row],[Poeng '#3]]</f>
        <v/>
      </c>
      <c r="T25" s="11" t="str">
        <f>TabellG13[[#This Row],[Poeng '#4]]</f>
        <v/>
      </c>
      <c r="U25" s="11" t="str">
        <f>TabellG13[[#This Row],[Poeng '#5]]</f>
        <v/>
      </c>
      <c r="V25" s="11" t="str">
        <f>TabellG13[[#This Row],[Poeng '#6]]</f>
        <v/>
      </c>
    </row>
  </sheetData>
  <phoneticPr fontId="5" type="noConversion"/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A9B11-FBA9-4844-BFC3-0C43B1DE601A}">
  <dimension ref="A1:V18"/>
  <sheetViews>
    <sheetView workbookViewId="0">
      <selection activeCell="K7" sqref="K7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82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83</v>
      </c>
      <c r="B6" s="8" t="s">
        <v>31</v>
      </c>
      <c r="C6" s="9">
        <v>1</v>
      </c>
      <c r="D6" s="9">
        <f>IF(TabellK18[[#This Row],[Plassering '#1]]="","",VLOOKUP(TabellK18[[#This Row],[Plassering '#1]],Poeng[],2,FALSE))</f>
        <v>100</v>
      </c>
      <c r="E6" s="9"/>
      <c r="F6" s="9" t="str">
        <f>IF(TabellK18[[#This Row],[Plassering '#2]]="","",VLOOKUP(TabellK18[[#This Row],[Plassering '#2]],Poeng[],2,FALSE))</f>
        <v/>
      </c>
      <c r="G6" s="9">
        <v>1</v>
      </c>
      <c r="H6" s="9">
        <f>IF(TabellK18[[#This Row],[Plassering '#3]]="","",VLOOKUP(TabellK18[[#This Row],[Plassering '#3]],Poeng[],2,FALSE))</f>
        <v>100</v>
      </c>
      <c r="I6" s="9">
        <v>1</v>
      </c>
      <c r="J6" s="9">
        <f>IF(TabellK18[[#This Row],[Plassering '#4]]="","",VLOOKUP(TabellK18[[#This Row],[Plassering '#4]],Poeng[],2,FALSE))</f>
        <v>100</v>
      </c>
      <c r="K6" s="9">
        <v>1</v>
      </c>
      <c r="L6" s="9">
        <f>IF(TabellK18[[#This Row],[Plassering '#5]]="","",VLOOKUP(TabellK18[[#This Row],[Plassering '#5]],Poeng[],2,FALSE))</f>
        <v>100</v>
      </c>
      <c r="M6" s="9"/>
      <c r="N6" s="9" t="str">
        <f>IF(TabellK18[[#This Row],[Plassering '#6]]="","",VLOOKUP(TabellK18[[#This Row],[Plassering '#6]],Poeng[],2,FALSE))</f>
        <v/>
      </c>
      <c r="O6" s="10" cm="1">
        <f t="array" ref="O6">IF(6-(COUNTBLANK(TabellK18[[#This Row],[P1]:[P6]]))&lt;4,SUM(TabellK18[[#This Row],[P1]:[P6]]),SUM(LARGE(TabellK18[[#This Row],[P1]:[P6]],{1,2,3,4})))</f>
        <v>400</v>
      </c>
      <c r="P6" s="9">
        <f>IF(TabellK18[[#This Row],[Poeng]]=0,"",RANK(TabellK18[[#This Row],[Poeng]],TabellK18[Poeng],0))</f>
        <v>1</v>
      </c>
      <c r="Q6" s="9">
        <f>TabellK18[[#This Row],[Poeng '#1]]</f>
        <v>100</v>
      </c>
      <c r="R6" s="9" t="str">
        <f>TabellK18[[#This Row],[Poeng '#2]]</f>
        <v/>
      </c>
      <c r="S6" s="9">
        <f>TabellK18[[#This Row],[Poeng '#3]]</f>
        <v>100</v>
      </c>
      <c r="T6" s="9">
        <f>TabellK18[[#This Row],[Poeng '#4]]</f>
        <v>100</v>
      </c>
      <c r="U6" s="9">
        <f>TabellK18[[#This Row],[Poeng '#5]]</f>
        <v>100</v>
      </c>
      <c r="V6" s="9" t="str">
        <f>TabellK18[[#This Row],[Poeng '#6]]</f>
        <v/>
      </c>
    </row>
    <row r="7" spans="1:22" x14ac:dyDescent="0.25">
      <c r="A7" s="8" t="s">
        <v>85</v>
      </c>
      <c r="B7" s="8" t="s">
        <v>57</v>
      </c>
      <c r="C7" s="9">
        <v>3</v>
      </c>
      <c r="D7" s="9">
        <f>IF(TabellK18[[#This Row],[Plassering '#1]]="","",VLOOKUP(TabellK18[[#This Row],[Plassering '#1]],Poeng[],2,FALSE))</f>
        <v>60</v>
      </c>
      <c r="E7" s="9">
        <v>1</v>
      </c>
      <c r="F7" s="9">
        <f>IF(TabellK18[[#This Row],[Plassering '#2]]="","",VLOOKUP(TabellK18[[#This Row],[Plassering '#2]],Poeng[],2,FALSE))</f>
        <v>100</v>
      </c>
      <c r="G7" s="9"/>
      <c r="H7" s="9" t="str">
        <f>IF(TabellK18[[#This Row],[Plassering '#3]]="","",VLOOKUP(TabellK18[[#This Row],[Plassering '#3]],Poeng[],2,FALSE))</f>
        <v/>
      </c>
      <c r="I7" s="9">
        <v>2</v>
      </c>
      <c r="J7" s="9">
        <f>IF(TabellK18[[#This Row],[Plassering '#4]]="","",VLOOKUP(TabellK18[[#This Row],[Plassering '#4]],Poeng[],2,FALSE))</f>
        <v>80</v>
      </c>
      <c r="K7" s="9">
        <v>2</v>
      </c>
      <c r="L7" s="9">
        <f>IF(TabellK18[[#This Row],[Plassering '#5]]="","",VLOOKUP(TabellK18[[#This Row],[Plassering '#5]],Poeng[],2,FALSE))</f>
        <v>80</v>
      </c>
      <c r="M7" s="9"/>
      <c r="N7" s="9" t="str">
        <f>IF(TabellK18[[#This Row],[Plassering '#6]]="","",VLOOKUP(TabellK18[[#This Row],[Plassering '#6]],Poeng[],2,FALSE))</f>
        <v/>
      </c>
      <c r="O7" s="10" cm="1">
        <f t="array" ref="O7">IF(6-(COUNTBLANK(TabellK18[[#This Row],[P1]:[P6]]))&lt;4,SUM(TabellK18[[#This Row],[P1]:[P6]]),SUM(LARGE(TabellK18[[#This Row],[P1]:[P6]],{1,2,3,4})))</f>
        <v>320</v>
      </c>
      <c r="P7" s="9">
        <f>IF(TabellK18[[#This Row],[Poeng]]=0,"",RANK(TabellK18[[#This Row],[Poeng]],TabellK18[Poeng],0))</f>
        <v>2</v>
      </c>
      <c r="Q7" s="9">
        <f>TabellK18[[#This Row],[Poeng '#1]]</f>
        <v>60</v>
      </c>
      <c r="R7" s="9">
        <f>TabellK18[[#This Row],[Poeng '#2]]</f>
        <v>100</v>
      </c>
      <c r="S7" s="9" t="str">
        <f>TabellK18[[#This Row],[Poeng '#3]]</f>
        <v/>
      </c>
      <c r="T7" s="9">
        <f>TabellK18[[#This Row],[Poeng '#4]]</f>
        <v>80</v>
      </c>
      <c r="U7" s="9">
        <f>TabellK18[[#This Row],[Poeng '#5]]</f>
        <v>80</v>
      </c>
      <c r="V7" s="9" t="str">
        <f>TabellK18[[#This Row],[Poeng '#6]]</f>
        <v/>
      </c>
    </row>
    <row r="8" spans="1:22" x14ac:dyDescent="0.25">
      <c r="A8" s="8" t="s">
        <v>84</v>
      </c>
      <c r="B8" s="8" t="s">
        <v>31</v>
      </c>
      <c r="C8" s="9">
        <v>2</v>
      </c>
      <c r="D8" s="9">
        <f>IF(TabellK18[[#This Row],[Plassering '#1]]="","",VLOOKUP(TabellK18[[#This Row],[Plassering '#1]],Poeng[],2,FALSE))</f>
        <v>80</v>
      </c>
      <c r="E8" s="9"/>
      <c r="F8" s="9" t="str">
        <f>IF(TabellK18[[#This Row],[Plassering '#2]]="","",VLOOKUP(TabellK18[[#This Row],[Plassering '#2]],Poeng[],2,FALSE))</f>
        <v/>
      </c>
      <c r="G8" s="9"/>
      <c r="H8" s="9" t="str">
        <f>IF(TabellK18[[#This Row],[Plassering '#3]]="","",VLOOKUP(TabellK18[[#This Row],[Plassering '#3]],Poeng[],2,FALSE))</f>
        <v/>
      </c>
      <c r="I8" s="9"/>
      <c r="J8" s="9" t="str">
        <f>IF(TabellK18[[#This Row],[Plassering '#4]]="","",VLOOKUP(TabellK18[[#This Row],[Plassering '#4]],Poeng[],2,FALSE))</f>
        <v/>
      </c>
      <c r="K8" s="9"/>
      <c r="L8" s="9" t="str">
        <f>IF(TabellK18[[#This Row],[Plassering '#5]]="","",VLOOKUP(TabellK18[[#This Row],[Plassering '#5]],Poeng[],2,FALSE))</f>
        <v/>
      </c>
      <c r="M8" s="9"/>
      <c r="N8" s="9" t="str">
        <f>IF(TabellK18[[#This Row],[Plassering '#6]]="","",VLOOKUP(TabellK18[[#This Row],[Plassering '#6]],Poeng[],2,FALSE))</f>
        <v/>
      </c>
      <c r="O8" s="10" cm="1">
        <f t="array" ref="O8">IF(6-(COUNTBLANK(TabellK18[[#This Row],[P1]:[P6]]))&lt;4,SUM(TabellK18[[#This Row],[P1]:[P6]]),SUM(LARGE(TabellK18[[#This Row],[P1]:[P6]],{1,2,3,4})))</f>
        <v>80</v>
      </c>
      <c r="P8" s="9">
        <f>IF(TabellK18[[#This Row],[Poeng]]=0,"",RANK(TabellK18[[#This Row],[Poeng]],TabellK18[Poeng],0))</f>
        <v>3</v>
      </c>
      <c r="Q8" s="9">
        <f>TabellK18[[#This Row],[Poeng '#1]]</f>
        <v>80</v>
      </c>
      <c r="R8" s="9" t="str">
        <f>TabellK18[[#This Row],[Poeng '#2]]</f>
        <v/>
      </c>
      <c r="S8" s="9" t="str">
        <f>TabellK18[[#This Row],[Poeng '#3]]</f>
        <v/>
      </c>
      <c r="T8" s="9" t="str">
        <f>TabellK18[[#This Row],[Poeng '#4]]</f>
        <v/>
      </c>
      <c r="U8" s="9" t="str">
        <f>TabellK18[[#This Row],[Poeng '#5]]</f>
        <v/>
      </c>
      <c r="V8" s="9" t="str">
        <f>TabellK18[[#This Row],[Poeng '#6]]</f>
        <v/>
      </c>
    </row>
    <row r="9" spans="1:22" x14ac:dyDescent="0.25">
      <c r="A9" s="8"/>
      <c r="B9" s="8"/>
      <c r="C9" s="9"/>
      <c r="D9" s="9" t="str">
        <f>IF(TabellK18[[#This Row],[Plassering '#1]]="","",VLOOKUP(TabellK18[[#This Row],[Plassering '#1]],Poeng[],2,FALSE))</f>
        <v/>
      </c>
      <c r="E9" s="9"/>
      <c r="F9" s="9" t="str">
        <f>IF(TabellK18[[#This Row],[Plassering '#2]]="","",VLOOKUP(TabellK18[[#This Row],[Plassering '#2]],Poeng[],2,FALSE))</f>
        <v/>
      </c>
      <c r="G9" s="9"/>
      <c r="H9" s="9" t="str">
        <f>IF(TabellK18[[#This Row],[Plassering '#3]]="","",VLOOKUP(TabellK18[[#This Row],[Plassering '#3]],Poeng[],2,FALSE))</f>
        <v/>
      </c>
      <c r="I9" s="9"/>
      <c r="J9" s="9" t="str">
        <f>IF(TabellK18[[#This Row],[Plassering '#4]]="","",VLOOKUP(TabellK18[[#This Row],[Plassering '#4]],Poeng[],2,FALSE))</f>
        <v/>
      </c>
      <c r="K9" s="9"/>
      <c r="L9" s="9" t="str">
        <f>IF(TabellK18[[#This Row],[Plassering '#5]]="","",VLOOKUP(TabellK18[[#This Row],[Plassering '#5]],Poeng[],2,FALSE))</f>
        <v/>
      </c>
      <c r="M9" s="9"/>
      <c r="N9" s="9" t="str">
        <f>IF(TabellK18[[#This Row],[Plassering '#6]]="","",VLOOKUP(TabellK18[[#This Row],[Plassering '#6]],Poeng[],2,FALSE))</f>
        <v/>
      </c>
      <c r="O9" s="10" cm="1">
        <f t="array" ref="O9">IF(6-(COUNTBLANK(TabellK18[[#This Row],[P1]:[P6]]))&lt;4,SUM(TabellK18[[#This Row],[P1]:[P6]]),SUM(LARGE(TabellK18[[#This Row],[P1]:[P6]],{1,2,3,4})))</f>
        <v>0</v>
      </c>
      <c r="P9" s="9" t="str">
        <f>IF(TabellK18[[#This Row],[Poeng]]=0,"",RANK(TabellK18[[#This Row],[Poeng]],TabellK18[Poeng],0))</f>
        <v/>
      </c>
      <c r="Q9" s="9" t="str">
        <f>TabellK18[[#This Row],[Poeng '#1]]</f>
        <v/>
      </c>
      <c r="R9" s="9" t="str">
        <f>TabellK18[[#This Row],[Poeng '#2]]</f>
        <v/>
      </c>
      <c r="S9" s="9" t="str">
        <f>TabellK18[[#This Row],[Poeng '#3]]</f>
        <v/>
      </c>
      <c r="T9" s="9" t="str">
        <f>TabellK18[[#This Row],[Poeng '#4]]</f>
        <v/>
      </c>
      <c r="U9" s="9" t="str">
        <f>TabellK18[[#This Row],[Poeng '#5]]</f>
        <v/>
      </c>
      <c r="V9" s="9" t="str">
        <f>TabellK18[[#This Row],[Poeng '#6]]</f>
        <v/>
      </c>
    </row>
    <row r="10" spans="1:22" x14ac:dyDescent="0.25">
      <c r="A10" s="8"/>
      <c r="B10" s="8"/>
      <c r="C10" s="9"/>
      <c r="D10" s="9" t="str">
        <f>IF(TabellK18[[#This Row],[Plassering '#1]]="","",VLOOKUP(TabellK18[[#This Row],[Plassering '#1]],Poeng[],2,FALSE))</f>
        <v/>
      </c>
      <c r="E10" s="9"/>
      <c r="F10" s="9" t="str">
        <f>IF(TabellK18[[#This Row],[Plassering '#2]]="","",VLOOKUP(TabellK18[[#This Row],[Plassering '#2]],Poeng[],2,FALSE))</f>
        <v/>
      </c>
      <c r="G10" s="9"/>
      <c r="H10" s="9" t="str">
        <f>IF(TabellK18[[#This Row],[Plassering '#3]]="","",VLOOKUP(TabellK18[[#This Row],[Plassering '#3]],Poeng[],2,FALSE))</f>
        <v/>
      </c>
      <c r="I10" s="9"/>
      <c r="J10" s="9" t="str">
        <f>IF(TabellK18[[#This Row],[Plassering '#4]]="","",VLOOKUP(TabellK18[[#This Row],[Plassering '#4]],Poeng[],2,FALSE))</f>
        <v/>
      </c>
      <c r="K10" s="9"/>
      <c r="L10" s="9" t="str">
        <f>IF(TabellK18[[#This Row],[Plassering '#5]]="","",VLOOKUP(TabellK18[[#This Row],[Plassering '#5]],Poeng[],2,FALSE))</f>
        <v/>
      </c>
      <c r="M10" s="9"/>
      <c r="N10" s="9" t="str">
        <f>IF(TabellK18[[#This Row],[Plassering '#6]]="","",VLOOKUP(TabellK18[[#This Row],[Plassering '#6]],Poeng[],2,FALSE))</f>
        <v/>
      </c>
      <c r="O10" s="10" cm="1">
        <f t="array" ref="O10">IF(6-(COUNTBLANK(TabellK18[[#This Row],[P1]:[P6]]))&lt;4,SUM(TabellK18[[#This Row],[P1]:[P6]]),SUM(LARGE(TabellK18[[#This Row],[P1]:[P6]],{1,2,3,4})))</f>
        <v>0</v>
      </c>
      <c r="P10" s="9" t="str">
        <f>IF(TabellK18[[#This Row],[Poeng]]=0,"",RANK(TabellK18[[#This Row],[Poeng]],TabellK18[Poeng],0))</f>
        <v/>
      </c>
      <c r="Q10" s="9" t="str">
        <f>TabellK18[[#This Row],[Poeng '#1]]</f>
        <v/>
      </c>
      <c r="R10" s="9" t="str">
        <f>TabellK18[[#This Row],[Poeng '#2]]</f>
        <v/>
      </c>
      <c r="S10" s="9" t="str">
        <f>TabellK18[[#This Row],[Poeng '#3]]</f>
        <v/>
      </c>
      <c r="T10" s="9" t="str">
        <f>TabellK18[[#This Row],[Poeng '#4]]</f>
        <v/>
      </c>
      <c r="U10" s="9" t="str">
        <f>TabellK18[[#This Row],[Poeng '#5]]</f>
        <v/>
      </c>
      <c r="V10" s="9" t="str">
        <f>TabellK18[[#This Row],[Poeng '#6]]</f>
        <v/>
      </c>
    </row>
    <row r="11" spans="1:22" x14ac:dyDescent="0.25">
      <c r="A11" s="8"/>
      <c r="B11" s="8"/>
      <c r="C11" s="9"/>
      <c r="D11" s="9" t="str">
        <f>IF(TabellK18[[#This Row],[Plassering '#1]]="","",VLOOKUP(TabellK18[[#This Row],[Plassering '#1]],Poeng[],2,FALSE))</f>
        <v/>
      </c>
      <c r="E11" s="9"/>
      <c r="F11" s="9" t="str">
        <f>IF(TabellK18[[#This Row],[Plassering '#2]]="","",VLOOKUP(TabellK18[[#This Row],[Plassering '#2]],Poeng[],2,FALSE))</f>
        <v/>
      </c>
      <c r="G11" s="9"/>
      <c r="H11" s="9" t="str">
        <f>IF(TabellK18[[#This Row],[Plassering '#3]]="","",VLOOKUP(TabellK18[[#This Row],[Plassering '#3]],Poeng[],2,FALSE))</f>
        <v/>
      </c>
      <c r="I11" s="9"/>
      <c r="J11" s="9" t="str">
        <f>IF(TabellK18[[#This Row],[Plassering '#4]]="","",VLOOKUP(TabellK18[[#This Row],[Plassering '#4]],Poeng[],2,FALSE))</f>
        <v/>
      </c>
      <c r="K11" s="9"/>
      <c r="L11" s="9" t="str">
        <f>IF(TabellK18[[#This Row],[Plassering '#5]]="","",VLOOKUP(TabellK18[[#This Row],[Plassering '#5]],Poeng[],2,FALSE))</f>
        <v/>
      </c>
      <c r="M11" s="9"/>
      <c r="N11" s="9" t="str">
        <f>IF(TabellK18[[#This Row],[Plassering '#6]]="","",VLOOKUP(TabellK18[[#This Row],[Plassering '#6]],Poeng[],2,FALSE))</f>
        <v/>
      </c>
      <c r="O11" s="10" cm="1">
        <f t="array" ref="O11">IF(6-(COUNTBLANK(TabellK18[[#This Row],[P1]:[P6]]))&lt;4,SUM(TabellK18[[#This Row],[P1]:[P6]]),SUM(LARGE(TabellK18[[#This Row],[P1]:[P6]],{1,2,3,4})))</f>
        <v>0</v>
      </c>
      <c r="P11" s="9" t="str">
        <f>IF(TabellK18[[#This Row],[Poeng]]=0,"",RANK(TabellK18[[#This Row],[Poeng]],TabellK18[Poeng],0))</f>
        <v/>
      </c>
      <c r="Q11" s="9" t="str">
        <f>TabellK18[[#This Row],[Poeng '#1]]</f>
        <v/>
      </c>
      <c r="R11" s="9" t="str">
        <f>TabellK18[[#This Row],[Poeng '#2]]</f>
        <v/>
      </c>
      <c r="S11" s="9" t="str">
        <f>TabellK18[[#This Row],[Poeng '#3]]</f>
        <v/>
      </c>
      <c r="T11" s="9" t="str">
        <f>TabellK18[[#This Row],[Poeng '#4]]</f>
        <v/>
      </c>
      <c r="U11" s="9" t="str">
        <f>TabellK18[[#This Row],[Poeng '#5]]</f>
        <v/>
      </c>
      <c r="V11" s="9" t="str">
        <f>TabellK18[[#This Row],[Poeng '#6]]</f>
        <v/>
      </c>
    </row>
    <row r="12" spans="1:22" x14ac:dyDescent="0.25">
      <c r="A12" s="8"/>
      <c r="B12" s="8"/>
      <c r="C12" s="9"/>
      <c r="D12" s="9" t="str">
        <f>IF(TabellK18[[#This Row],[Plassering '#1]]="","",VLOOKUP(TabellK18[[#This Row],[Plassering '#1]],Poeng[],2,FALSE))</f>
        <v/>
      </c>
      <c r="E12" s="9"/>
      <c r="F12" s="9" t="str">
        <f>IF(TabellK18[[#This Row],[Plassering '#2]]="","",VLOOKUP(TabellK18[[#This Row],[Plassering '#2]],Poeng[],2,FALSE))</f>
        <v/>
      </c>
      <c r="G12" s="9"/>
      <c r="H12" s="9" t="str">
        <f>IF(TabellK18[[#This Row],[Plassering '#3]]="","",VLOOKUP(TabellK18[[#This Row],[Plassering '#3]],Poeng[],2,FALSE))</f>
        <v/>
      </c>
      <c r="I12" s="9"/>
      <c r="J12" s="9" t="str">
        <f>IF(TabellK18[[#This Row],[Plassering '#4]]="","",VLOOKUP(TabellK18[[#This Row],[Plassering '#4]],Poeng[],2,FALSE))</f>
        <v/>
      </c>
      <c r="K12" s="9"/>
      <c r="L12" s="9" t="str">
        <f>IF(TabellK18[[#This Row],[Plassering '#5]]="","",VLOOKUP(TabellK18[[#This Row],[Plassering '#5]],Poeng[],2,FALSE))</f>
        <v/>
      </c>
      <c r="M12" s="9"/>
      <c r="N12" s="9" t="str">
        <f>IF(TabellK18[[#This Row],[Plassering '#6]]="","",VLOOKUP(TabellK18[[#This Row],[Plassering '#6]],Poeng[],2,FALSE))</f>
        <v/>
      </c>
      <c r="O12" s="10" cm="1">
        <f t="array" ref="O12">IF(6-(COUNTBLANK(TabellK18[[#This Row],[P1]:[P6]]))&lt;4,SUM(TabellK18[[#This Row],[P1]:[P6]]),SUM(LARGE(TabellK18[[#This Row],[P1]:[P6]],{1,2,3,4})))</f>
        <v>0</v>
      </c>
      <c r="P12" s="9" t="str">
        <f>IF(TabellK18[[#This Row],[Poeng]]=0,"",RANK(TabellK18[[#This Row],[Poeng]],TabellK18[Poeng],0))</f>
        <v/>
      </c>
      <c r="Q12" s="9" t="str">
        <f>TabellK18[[#This Row],[Poeng '#1]]</f>
        <v/>
      </c>
      <c r="R12" s="9" t="str">
        <f>TabellK18[[#This Row],[Poeng '#2]]</f>
        <v/>
      </c>
      <c r="S12" s="9" t="str">
        <f>TabellK18[[#This Row],[Poeng '#3]]</f>
        <v/>
      </c>
      <c r="T12" s="9" t="str">
        <f>TabellK18[[#This Row],[Poeng '#4]]</f>
        <v/>
      </c>
      <c r="U12" s="9" t="str">
        <f>TabellK18[[#This Row],[Poeng '#5]]</f>
        <v/>
      </c>
      <c r="V12" s="9" t="str">
        <f>TabellK18[[#This Row],[Poeng '#6]]</f>
        <v/>
      </c>
    </row>
    <row r="13" spans="1:22" x14ac:dyDescent="0.25">
      <c r="A13" s="8"/>
      <c r="B13" s="8"/>
      <c r="C13" s="9"/>
      <c r="D13" s="9" t="str">
        <f>IF(TabellK18[[#This Row],[Plassering '#1]]="","",VLOOKUP(TabellK18[[#This Row],[Plassering '#1]],Poeng[],2,FALSE))</f>
        <v/>
      </c>
      <c r="E13" s="9"/>
      <c r="F13" s="9" t="str">
        <f>IF(TabellK18[[#This Row],[Plassering '#2]]="","",VLOOKUP(TabellK18[[#This Row],[Plassering '#2]],Poeng[],2,FALSE))</f>
        <v/>
      </c>
      <c r="G13" s="9"/>
      <c r="H13" s="9" t="str">
        <f>IF(TabellK18[[#This Row],[Plassering '#3]]="","",VLOOKUP(TabellK18[[#This Row],[Plassering '#3]],Poeng[],2,FALSE))</f>
        <v/>
      </c>
      <c r="I13" s="9"/>
      <c r="J13" s="9" t="str">
        <f>IF(TabellK18[[#This Row],[Plassering '#4]]="","",VLOOKUP(TabellK18[[#This Row],[Plassering '#4]],Poeng[],2,FALSE))</f>
        <v/>
      </c>
      <c r="K13" s="9"/>
      <c r="L13" s="9" t="str">
        <f>IF(TabellK18[[#This Row],[Plassering '#5]]="","",VLOOKUP(TabellK18[[#This Row],[Plassering '#5]],Poeng[],2,FALSE))</f>
        <v/>
      </c>
      <c r="M13" s="9"/>
      <c r="N13" s="9" t="str">
        <f>IF(TabellK18[[#This Row],[Plassering '#6]]="","",VLOOKUP(TabellK18[[#This Row],[Plassering '#6]],Poeng[],2,FALSE))</f>
        <v/>
      </c>
      <c r="O13" s="10" cm="1">
        <f t="array" ref="O13">IF(6-(COUNTBLANK(TabellK18[[#This Row],[P1]:[P6]]))&lt;4,SUM(TabellK18[[#This Row],[P1]:[P6]]),SUM(LARGE(TabellK18[[#This Row],[P1]:[P6]],{1,2,3,4})))</f>
        <v>0</v>
      </c>
      <c r="P13" s="9" t="str">
        <f>IF(TabellK18[[#This Row],[Poeng]]=0,"",RANK(TabellK18[[#This Row],[Poeng]],TabellK18[Poeng],0))</f>
        <v/>
      </c>
      <c r="Q13" s="9" t="str">
        <f>TabellK18[[#This Row],[Poeng '#1]]</f>
        <v/>
      </c>
      <c r="R13" s="9" t="str">
        <f>TabellK18[[#This Row],[Poeng '#2]]</f>
        <v/>
      </c>
      <c r="S13" s="9" t="str">
        <f>TabellK18[[#This Row],[Poeng '#3]]</f>
        <v/>
      </c>
      <c r="T13" s="9" t="str">
        <f>TabellK18[[#This Row],[Poeng '#4]]</f>
        <v/>
      </c>
      <c r="U13" s="9" t="str">
        <f>TabellK18[[#This Row],[Poeng '#5]]</f>
        <v/>
      </c>
      <c r="V13" s="9" t="str">
        <f>TabellK18[[#This Row],[Poeng '#6]]</f>
        <v/>
      </c>
    </row>
    <row r="14" spans="1:22" x14ac:dyDescent="0.25">
      <c r="A14" s="8"/>
      <c r="B14" s="8"/>
      <c r="C14" s="9"/>
      <c r="D14" s="9" t="str">
        <f>IF(TabellK18[[#This Row],[Plassering '#1]]="","",VLOOKUP(TabellK18[[#This Row],[Plassering '#1]],Poeng[],2,FALSE))</f>
        <v/>
      </c>
      <c r="E14" s="9"/>
      <c r="F14" s="9" t="str">
        <f>IF(TabellK18[[#This Row],[Plassering '#2]]="","",VLOOKUP(TabellK18[[#This Row],[Plassering '#2]],Poeng[],2,FALSE))</f>
        <v/>
      </c>
      <c r="G14" s="9"/>
      <c r="H14" s="9" t="str">
        <f>IF(TabellK18[[#This Row],[Plassering '#3]]="","",VLOOKUP(TabellK18[[#This Row],[Plassering '#3]],Poeng[],2,FALSE))</f>
        <v/>
      </c>
      <c r="I14" s="9"/>
      <c r="J14" s="9" t="str">
        <f>IF(TabellK18[[#This Row],[Plassering '#4]]="","",VLOOKUP(TabellK18[[#This Row],[Plassering '#4]],Poeng[],2,FALSE))</f>
        <v/>
      </c>
      <c r="K14" s="9"/>
      <c r="L14" s="9" t="str">
        <f>IF(TabellK18[[#This Row],[Plassering '#5]]="","",VLOOKUP(TabellK18[[#This Row],[Plassering '#5]],Poeng[],2,FALSE))</f>
        <v/>
      </c>
      <c r="M14" s="9"/>
      <c r="N14" s="9" t="str">
        <f>IF(TabellK18[[#This Row],[Plassering '#6]]="","",VLOOKUP(TabellK18[[#This Row],[Plassering '#6]],Poeng[],2,FALSE))</f>
        <v/>
      </c>
      <c r="O14" s="10" cm="1">
        <f t="array" ref="O14">IF(6-(COUNTBLANK(TabellK18[[#This Row],[P1]:[P6]]))&lt;4,SUM(TabellK18[[#This Row],[P1]:[P6]]),SUM(LARGE(TabellK18[[#This Row],[P1]:[P6]],{1,2,3,4})))</f>
        <v>0</v>
      </c>
      <c r="P14" s="9" t="str">
        <f>IF(TabellK18[[#This Row],[Poeng]]=0,"",RANK(TabellK18[[#This Row],[Poeng]],TabellK18[Poeng],0))</f>
        <v/>
      </c>
      <c r="Q14" s="9" t="str">
        <f>TabellK18[[#This Row],[Poeng '#1]]</f>
        <v/>
      </c>
      <c r="R14" s="9" t="str">
        <f>TabellK18[[#This Row],[Poeng '#2]]</f>
        <v/>
      </c>
      <c r="S14" s="9" t="str">
        <f>TabellK18[[#This Row],[Poeng '#3]]</f>
        <v/>
      </c>
      <c r="T14" s="9" t="str">
        <f>TabellK18[[#This Row],[Poeng '#4]]</f>
        <v/>
      </c>
      <c r="U14" s="9" t="str">
        <f>TabellK18[[#This Row],[Poeng '#5]]</f>
        <v/>
      </c>
      <c r="V14" s="9" t="str">
        <f>TabellK18[[#This Row],[Poeng '#6]]</f>
        <v/>
      </c>
    </row>
    <row r="15" spans="1:22" x14ac:dyDescent="0.25">
      <c r="A15" s="8"/>
      <c r="B15" s="8"/>
      <c r="C15" s="9"/>
      <c r="D15" s="9" t="str">
        <f>IF(TabellK18[[#This Row],[Plassering '#1]]="","",VLOOKUP(TabellK18[[#This Row],[Plassering '#1]],Poeng[],2,FALSE))</f>
        <v/>
      </c>
      <c r="E15" s="9"/>
      <c r="F15" s="9" t="str">
        <f>IF(TabellK18[[#This Row],[Plassering '#2]]="","",VLOOKUP(TabellK18[[#This Row],[Plassering '#2]],Poeng[],2,FALSE))</f>
        <v/>
      </c>
      <c r="G15" s="9"/>
      <c r="H15" s="9" t="str">
        <f>IF(TabellK18[[#This Row],[Plassering '#3]]="","",VLOOKUP(TabellK18[[#This Row],[Plassering '#3]],Poeng[],2,FALSE))</f>
        <v/>
      </c>
      <c r="I15" s="9"/>
      <c r="J15" s="9" t="str">
        <f>IF(TabellK18[[#This Row],[Plassering '#4]]="","",VLOOKUP(TabellK18[[#This Row],[Plassering '#4]],Poeng[],2,FALSE))</f>
        <v/>
      </c>
      <c r="K15" s="9"/>
      <c r="L15" s="9" t="str">
        <f>IF(TabellK18[[#This Row],[Plassering '#5]]="","",VLOOKUP(TabellK18[[#This Row],[Plassering '#5]],Poeng[],2,FALSE))</f>
        <v/>
      </c>
      <c r="M15" s="9"/>
      <c r="N15" s="9" t="str">
        <f>IF(TabellK18[[#This Row],[Plassering '#6]]="","",VLOOKUP(TabellK18[[#This Row],[Plassering '#6]],Poeng[],2,FALSE))</f>
        <v/>
      </c>
      <c r="O15" s="10" cm="1">
        <f t="array" ref="O15">IF(6-(COUNTBLANK(TabellK18[[#This Row],[P1]:[P6]]))&lt;4,SUM(TabellK18[[#This Row],[P1]:[P6]]),SUM(LARGE(TabellK18[[#This Row],[P1]:[P6]],{1,2,3,4})))</f>
        <v>0</v>
      </c>
      <c r="P15" s="9" t="str">
        <f>IF(TabellK18[[#This Row],[Poeng]]=0,"",RANK(TabellK18[[#This Row],[Poeng]],TabellK18[Poeng],0))</f>
        <v/>
      </c>
      <c r="Q15" s="9" t="str">
        <f>TabellK18[[#This Row],[Poeng '#1]]</f>
        <v/>
      </c>
      <c r="R15" s="9" t="str">
        <f>TabellK18[[#This Row],[Poeng '#2]]</f>
        <v/>
      </c>
      <c r="S15" s="9" t="str">
        <f>TabellK18[[#This Row],[Poeng '#3]]</f>
        <v/>
      </c>
      <c r="T15" s="9" t="str">
        <f>TabellK18[[#This Row],[Poeng '#4]]</f>
        <v/>
      </c>
      <c r="U15" s="9" t="str">
        <f>TabellK18[[#This Row],[Poeng '#5]]</f>
        <v/>
      </c>
      <c r="V15" s="9" t="str">
        <f>TabellK18[[#This Row],[Poeng '#6]]</f>
        <v/>
      </c>
    </row>
    <row r="16" spans="1:22" x14ac:dyDescent="0.25">
      <c r="A16" s="8"/>
      <c r="B16" s="8"/>
      <c r="C16" s="9"/>
      <c r="D16" s="9" t="str">
        <f>IF(TabellK18[[#This Row],[Plassering '#1]]="","",VLOOKUP(TabellK18[[#This Row],[Plassering '#1]],Poeng[],2,FALSE))</f>
        <v/>
      </c>
      <c r="E16" s="9"/>
      <c r="F16" s="9" t="str">
        <f>IF(TabellK18[[#This Row],[Plassering '#2]]="","",VLOOKUP(TabellK18[[#This Row],[Plassering '#2]],Poeng[],2,FALSE))</f>
        <v/>
      </c>
      <c r="G16" s="9"/>
      <c r="H16" s="9" t="str">
        <f>IF(TabellK18[[#This Row],[Plassering '#3]]="","",VLOOKUP(TabellK18[[#This Row],[Plassering '#3]],Poeng[],2,FALSE))</f>
        <v/>
      </c>
      <c r="I16" s="9"/>
      <c r="J16" s="9" t="str">
        <f>IF(TabellK18[[#This Row],[Plassering '#4]]="","",VLOOKUP(TabellK18[[#This Row],[Plassering '#4]],Poeng[],2,FALSE))</f>
        <v/>
      </c>
      <c r="K16" s="9"/>
      <c r="L16" s="9" t="str">
        <f>IF(TabellK18[[#This Row],[Plassering '#5]]="","",VLOOKUP(TabellK18[[#This Row],[Plassering '#5]],Poeng[],2,FALSE))</f>
        <v/>
      </c>
      <c r="M16" s="9"/>
      <c r="N16" s="9" t="str">
        <f>IF(TabellK18[[#This Row],[Plassering '#6]]="","",VLOOKUP(TabellK18[[#This Row],[Plassering '#6]],Poeng[],2,FALSE))</f>
        <v/>
      </c>
      <c r="O16" s="10" cm="1">
        <f t="array" ref="O16">IF(6-(COUNTBLANK(TabellK18[[#This Row],[P1]:[P6]]))&lt;4,SUM(TabellK18[[#This Row],[P1]:[P6]]),SUM(LARGE(TabellK18[[#This Row],[P1]:[P6]],{1,2,3,4})))</f>
        <v>0</v>
      </c>
      <c r="P16" s="9" t="str">
        <f>IF(TabellK18[[#This Row],[Poeng]]=0,"",RANK(TabellK18[[#This Row],[Poeng]],TabellK18[Poeng],0))</f>
        <v/>
      </c>
      <c r="Q16" s="9" t="str">
        <f>TabellK18[[#This Row],[Poeng '#1]]</f>
        <v/>
      </c>
      <c r="R16" s="9" t="str">
        <f>TabellK18[[#This Row],[Poeng '#2]]</f>
        <v/>
      </c>
      <c r="S16" s="9" t="str">
        <f>TabellK18[[#This Row],[Poeng '#3]]</f>
        <v/>
      </c>
      <c r="T16" s="9" t="str">
        <f>TabellK18[[#This Row],[Poeng '#4]]</f>
        <v/>
      </c>
      <c r="U16" s="9" t="str">
        <f>TabellK18[[#This Row],[Poeng '#5]]</f>
        <v/>
      </c>
      <c r="V16" s="9" t="str">
        <f>TabellK18[[#This Row],[Poeng '#6]]</f>
        <v/>
      </c>
    </row>
    <row r="17" spans="1:22" x14ac:dyDescent="0.25">
      <c r="A17" s="8"/>
      <c r="B17" s="8"/>
      <c r="C17" s="9"/>
      <c r="D17" s="9" t="str">
        <f>IF(TabellK18[[#This Row],[Plassering '#1]]="","",VLOOKUP(TabellK18[[#This Row],[Plassering '#1]],Poeng[],2,FALSE))</f>
        <v/>
      </c>
      <c r="E17" s="9"/>
      <c r="F17" s="9" t="str">
        <f>IF(TabellK18[[#This Row],[Plassering '#2]]="","",VLOOKUP(TabellK18[[#This Row],[Plassering '#2]],Poeng[],2,FALSE))</f>
        <v/>
      </c>
      <c r="G17" s="9"/>
      <c r="H17" s="9" t="str">
        <f>IF(TabellK18[[#This Row],[Plassering '#3]]="","",VLOOKUP(TabellK18[[#This Row],[Plassering '#3]],Poeng[],2,FALSE))</f>
        <v/>
      </c>
      <c r="I17" s="9"/>
      <c r="J17" s="9" t="str">
        <f>IF(TabellK18[[#This Row],[Plassering '#4]]="","",VLOOKUP(TabellK18[[#This Row],[Plassering '#4]],Poeng[],2,FALSE))</f>
        <v/>
      </c>
      <c r="K17" s="9"/>
      <c r="L17" s="9" t="str">
        <f>IF(TabellK18[[#This Row],[Plassering '#5]]="","",VLOOKUP(TabellK18[[#This Row],[Plassering '#5]],Poeng[],2,FALSE))</f>
        <v/>
      </c>
      <c r="M17" s="9"/>
      <c r="N17" s="9" t="str">
        <f>IF(TabellK18[[#This Row],[Plassering '#6]]="","",VLOOKUP(TabellK18[[#This Row],[Plassering '#6]],Poeng[],2,FALSE))</f>
        <v/>
      </c>
      <c r="O17" s="10" cm="1">
        <f t="array" ref="O17">IF(6-(COUNTBLANK(TabellK18[[#This Row],[P1]:[P6]]))&lt;4,SUM(TabellK18[[#This Row],[P1]:[P6]]),SUM(LARGE(TabellK18[[#This Row],[P1]:[P6]],{1,2,3,4})))</f>
        <v>0</v>
      </c>
      <c r="P17" s="9" t="str">
        <f>IF(TabellK18[[#This Row],[Poeng]]=0,"",RANK(TabellK18[[#This Row],[Poeng]],TabellK18[Poeng],0))</f>
        <v/>
      </c>
      <c r="Q17" s="9" t="str">
        <f>TabellK18[[#This Row],[Poeng '#1]]</f>
        <v/>
      </c>
      <c r="R17" s="9" t="str">
        <f>TabellK18[[#This Row],[Poeng '#2]]</f>
        <v/>
      </c>
      <c r="S17" s="9" t="str">
        <f>TabellK18[[#This Row],[Poeng '#3]]</f>
        <v/>
      </c>
      <c r="T17" s="9" t="str">
        <f>TabellK18[[#This Row],[Poeng '#4]]</f>
        <v/>
      </c>
      <c r="U17" s="9" t="str">
        <f>TabellK18[[#This Row],[Poeng '#5]]</f>
        <v/>
      </c>
      <c r="V17" s="9" t="str">
        <f>TabellK18[[#This Row],[Poeng '#6]]</f>
        <v/>
      </c>
    </row>
    <row r="18" spans="1:22" x14ac:dyDescent="0.25">
      <c r="A18" s="8"/>
      <c r="B18" s="8"/>
      <c r="C18" s="9"/>
      <c r="D18" s="9" t="str">
        <f>IF(TabellK18[[#This Row],[Plassering '#1]]="","",VLOOKUP(TabellK18[[#This Row],[Plassering '#1]],Poeng[],2,FALSE))</f>
        <v/>
      </c>
      <c r="E18" s="9"/>
      <c r="F18" s="9" t="str">
        <f>IF(TabellK18[[#This Row],[Plassering '#2]]="","",VLOOKUP(TabellK18[[#This Row],[Plassering '#2]],Poeng[],2,FALSE))</f>
        <v/>
      </c>
      <c r="G18" s="9"/>
      <c r="H18" s="9" t="str">
        <f>IF(TabellK18[[#This Row],[Plassering '#3]]="","",VLOOKUP(TabellK18[[#This Row],[Plassering '#3]],Poeng[],2,FALSE))</f>
        <v/>
      </c>
      <c r="I18" s="9"/>
      <c r="J18" s="9" t="str">
        <f>IF(TabellK18[[#This Row],[Plassering '#4]]="","",VLOOKUP(TabellK18[[#This Row],[Plassering '#4]],Poeng[],2,FALSE))</f>
        <v/>
      </c>
      <c r="K18" s="9"/>
      <c r="L18" s="9" t="str">
        <f>IF(TabellK18[[#This Row],[Plassering '#5]]="","",VLOOKUP(TabellK18[[#This Row],[Plassering '#5]],Poeng[],2,FALSE))</f>
        <v/>
      </c>
      <c r="M18" s="9"/>
      <c r="N18" s="9" t="str">
        <f>IF(TabellK18[[#This Row],[Plassering '#6]]="","",VLOOKUP(TabellK18[[#This Row],[Plassering '#6]],Poeng[],2,FALSE))</f>
        <v/>
      </c>
      <c r="O18" s="10" cm="1">
        <f t="array" ref="O18">IF(6-(COUNTBLANK(TabellK18[[#This Row],[P1]:[P6]]))&lt;4,SUM(TabellK18[[#This Row],[P1]:[P6]]),SUM(LARGE(TabellK18[[#This Row],[P1]:[P6]],{1,2,3,4})))</f>
        <v>0</v>
      </c>
      <c r="P18" s="9" t="str">
        <f>IF(TabellK18[[#This Row],[Poeng]]=0,"",RANK(TabellK18[[#This Row],[Poeng]],TabellK18[Poeng],0))</f>
        <v/>
      </c>
      <c r="Q18" s="9" t="str">
        <f>TabellK18[[#This Row],[Poeng '#1]]</f>
        <v/>
      </c>
      <c r="R18" s="9" t="str">
        <f>TabellK18[[#This Row],[Poeng '#2]]</f>
        <v/>
      </c>
      <c r="S18" s="9" t="str">
        <f>TabellK18[[#This Row],[Poeng '#3]]</f>
        <v/>
      </c>
      <c r="T18" s="9" t="str">
        <f>TabellK18[[#This Row],[Poeng '#4]]</f>
        <v/>
      </c>
      <c r="U18" s="9" t="str">
        <f>TabellK18[[#This Row],[Poeng '#5]]</f>
        <v/>
      </c>
      <c r="V18" s="9" t="str">
        <f>TabellK18[[#This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FF0A-70B4-214D-8C62-68888D8287E6}">
  <dimension ref="A1:V18"/>
  <sheetViews>
    <sheetView workbookViewId="0">
      <selection activeCell="A6" sqref="A6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75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77</v>
      </c>
      <c r="B6" s="8" t="s">
        <v>57</v>
      </c>
      <c r="C6" s="9">
        <v>2</v>
      </c>
      <c r="D6" s="9">
        <f>IF(TabellK1920[[#This Row],[Plassering '#1]]="","",VLOOKUP(TabellK1920[[#This Row],[Plassering '#1]],Poeng[],2,FALSE))</f>
        <v>80</v>
      </c>
      <c r="E6" s="9">
        <v>1</v>
      </c>
      <c r="F6" s="9">
        <f>IF(TabellK1920[[#This Row],[Plassering '#2]]="","",VLOOKUP(TabellK1920[[#This Row],[Plassering '#2]],Poeng[],2,FALSE))</f>
        <v>100</v>
      </c>
      <c r="G6" s="9">
        <v>1</v>
      </c>
      <c r="H6" s="9">
        <f>IF(TabellK1920[[#This Row],[Plassering '#3]]="","",VLOOKUP(TabellK1920[[#This Row],[Plassering '#3]],Poeng[],2,FALSE))</f>
        <v>100</v>
      </c>
      <c r="I6" s="9">
        <v>1</v>
      </c>
      <c r="J6" s="9">
        <f>IF(TabellK1920[[#This Row],[Plassering '#4]]="","",VLOOKUP(TabellK1920[[#This Row],[Plassering '#4]],Poeng[],2,FALSE))</f>
        <v>100</v>
      </c>
      <c r="K6" s="9"/>
      <c r="L6" s="9" t="str">
        <f>IF(TabellK1920[[#This Row],[Plassering '#5]]="","",VLOOKUP(TabellK1920[[#This Row],[Plassering '#5]],Poeng[],2,FALSE))</f>
        <v/>
      </c>
      <c r="M6" s="9"/>
      <c r="N6" s="9" t="str">
        <f>IF(TabellK1920[[#This Row],[Plassering '#6]]="","",VLOOKUP(TabellK1920[[#This Row],[Plassering '#6]],Poeng[],2,FALSE))</f>
        <v/>
      </c>
      <c r="O6" s="10" cm="1">
        <f t="array" ref="O6">IF(6-(COUNTBLANK(TabellK1920[[#This Row],[P1]:[P6]]))&lt;4,SUM(TabellK1920[[#This Row],[P1]:[P6]]),SUM(LARGE(TabellK1920[[#This Row],[P1]:[P6]],{1,2,3,4})))</f>
        <v>380</v>
      </c>
      <c r="P6" s="9">
        <f>IF(TabellK1920[[#This Row],[Poeng]]=0,"",RANK(TabellK1920[[#This Row],[Poeng]],TabellK1920[Poeng],0))</f>
        <v>1</v>
      </c>
      <c r="Q6" s="9">
        <f>TabellK1920[[#This Row],[Poeng '#1]]</f>
        <v>80</v>
      </c>
      <c r="R6" s="9">
        <f>TabellK1920[[#This Row],[Poeng '#2]]</f>
        <v>100</v>
      </c>
      <c r="S6" s="9">
        <f>TabellK1920[[#This Row],[Poeng '#3]]</f>
        <v>100</v>
      </c>
      <c r="T6" s="9">
        <f>TabellK1920[[#This Row],[Poeng '#4]]</f>
        <v>100</v>
      </c>
      <c r="U6" s="9" t="str">
        <f>TabellK1920[[#This Row],[Poeng '#5]]</f>
        <v/>
      </c>
      <c r="V6" s="9" t="str">
        <f>TabellK1920[[#This Row],[Poeng '#6]]</f>
        <v/>
      </c>
    </row>
    <row r="7" spans="1:22" x14ac:dyDescent="0.25">
      <c r="A7" s="8" t="s">
        <v>76</v>
      </c>
      <c r="B7" s="8" t="s">
        <v>31</v>
      </c>
      <c r="C7" s="9">
        <v>1</v>
      </c>
      <c r="D7" s="9">
        <f>IF(TabellK1920[[#This Row],[Plassering '#1]]="","",VLOOKUP(TabellK1920[[#This Row],[Plassering '#1]],Poeng[],2,FALSE))</f>
        <v>100</v>
      </c>
      <c r="E7" s="9"/>
      <c r="F7" s="9" t="str">
        <f>IF(TabellK1920[[#This Row],[Plassering '#2]]="","",VLOOKUP(TabellK1920[[#This Row],[Plassering '#2]],Poeng[],2,FALSE))</f>
        <v/>
      </c>
      <c r="G7" s="9"/>
      <c r="H7" s="9" t="str">
        <f>IF(TabellK1920[[#This Row],[Plassering '#3]]="","",VLOOKUP(TabellK1920[[#This Row],[Plassering '#3]],Poeng[],2,FALSE))</f>
        <v/>
      </c>
      <c r="I7" s="9"/>
      <c r="J7" s="9" t="str">
        <f>IF(TabellK1920[[#This Row],[Plassering '#4]]="","",VLOOKUP(TabellK1920[[#This Row],[Plassering '#4]],Poeng[],2,FALSE))</f>
        <v/>
      </c>
      <c r="K7" s="9"/>
      <c r="L7" s="9" t="str">
        <f>IF(TabellK1920[[#This Row],[Plassering '#5]]="","",VLOOKUP(TabellK1920[[#This Row],[Plassering '#5]],Poeng[],2,FALSE))</f>
        <v/>
      </c>
      <c r="M7" s="9"/>
      <c r="N7" s="9" t="str">
        <f>IF(TabellK1920[[#This Row],[Plassering '#6]]="","",VLOOKUP(TabellK1920[[#This Row],[Plassering '#6]],Poeng[],2,FALSE))</f>
        <v/>
      </c>
      <c r="O7" s="10" cm="1">
        <f t="array" ref="O7">IF(6-(COUNTBLANK(TabellK1920[[#This Row],[P1]:[P6]]))&lt;4,SUM(TabellK1920[[#This Row],[P1]:[P6]]),SUM(LARGE(TabellK1920[[#This Row],[P1]:[P6]],{1,2,3,4})))</f>
        <v>100</v>
      </c>
      <c r="P7" s="9">
        <f>IF(TabellK1920[[#This Row],[Poeng]]=0,"",RANK(TabellK1920[[#This Row],[Poeng]],TabellK1920[Poeng],0))</f>
        <v>2</v>
      </c>
      <c r="Q7" s="9">
        <f>TabellK1920[[#This Row],[Poeng '#1]]</f>
        <v>100</v>
      </c>
      <c r="R7" s="9" t="str">
        <f>TabellK1920[[#This Row],[Poeng '#2]]</f>
        <v/>
      </c>
      <c r="S7" s="9" t="str">
        <f>TabellK1920[[#This Row],[Poeng '#3]]</f>
        <v/>
      </c>
      <c r="T7" s="9" t="str">
        <f>TabellK1920[[#This Row],[Poeng '#4]]</f>
        <v/>
      </c>
      <c r="U7" s="9" t="str">
        <f>TabellK1920[[#This Row],[Poeng '#5]]</f>
        <v/>
      </c>
      <c r="V7" s="9" t="str">
        <f>TabellK1920[[#This Row],[Poeng '#6]]</f>
        <v/>
      </c>
    </row>
    <row r="8" spans="1:22" x14ac:dyDescent="0.25">
      <c r="A8" s="8" t="s">
        <v>194</v>
      </c>
      <c r="B8" s="8" t="s">
        <v>57</v>
      </c>
      <c r="C8" s="9"/>
      <c r="D8" s="9" t="str">
        <f>IF(TabellK1920[[#This Row],[Plassering '#1]]="","",VLOOKUP(TabellK1920[[#This Row],[Plassering '#1]],Poeng[],2,FALSE))</f>
        <v/>
      </c>
      <c r="E8" s="9"/>
      <c r="F8" s="9" t="str">
        <f>IF(TabellK1920[[#This Row],[Plassering '#2]]="","",VLOOKUP(TabellK1920[[#This Row],[Plassering '#2]],Poeng[],2,FALSE))</f>
        <v/>
      </c>
      <c r="G8" s="9">
        <v>2</v>
      </c>
      <c r="H8" s="9">
        <f>IF(TabellK1920[[#This Row],[Plassering '#3]]="","",VLOOKUP(TabellK1920[[#This Row],[Plassering '#3]],Poeng[],2,FALSE))</f>
        <v>80</v>
      </c>
      <c r="I8" s="9"/>
      <c r="J8" s="9" t="str">
        <f>IF(TabellK1920[[#This Row],[Plassering '#4]]="","",VLOOKUP(TabellK1920[[#This Row],[Plassering '#4]],Poeng[],2,FALSE))</f>
        <v/>
      </c>
      <c r="K8" s="9"/>
      <c r="L8" s="9" t="str">
        <f>IF(TabellK1920[[#This Row],[Plassering '#5]]="","",VLOOKUP(TabellK1920[[#This Row],[Plassering '#5]],Poeng[],2,FALSE))</f>
        <v/>
      </c>
      <c r="M8" s="9"/>
      <c r="N8" s="9" t="str">
        <f>IF(TabellK1920[[#This Row],[Plassering '#6]]="","",VLOOKUP(TabellK1920[[#This Row],[Plassering '#6]],Poeng[],2,FALSE))</f>
        <v/>
      </c>
      <c r="O8" s="10" cm="1">
        <f t="array" ref="O8">IF(6-(COUNTBLANK(TabellK1920[[#This Row],[P1]:[P6]]))&lt;4,SUM(TabellK1920[[#This Row],[P1]:[P6]]),SUM(LARGE(TabellK1920[[#This Row],[P1]:[P6]],{1,2,3,4})))</f>
        <v>80</v>
      </c>
      <c r="P8" s="9">
        <f>IF(TabellK1920[[#This Row],[Poeng]]=0,"",RANK(TabellK1920[[#This Row],[Poeng]],TabellK1920[Poeng],0))</f>
        <v>3</v>
      </c>
      <c r="Q8" s="9" t="str">
        <f>TabellK1920[[#This Row],[Poeng '#1]]</f>
        <v/>
      </c>
      <c r="R8" s="9" t="str">
        <f>TabellK1920[[#This Row],[Poeng '#2]]</f>
        <v/>
      </c>
      <c r="S8" s="9">
        <f>TabellK1920[[#This Row],[Poeng '#3]]</f>
        <v>80</v>
      </c>
      <c r="T8" s="9" t="str">
        <f>TabellK1920[[#This Row],[Poeng '#4]]</f>
        <v/>
      </c>
      <c r="U8" s="9" t="str">
        <f>TabellK1920[[#This Row],[Poeng '#5]]</f>
        <v/>
      </c>
      <c r="V8" s="9" t="str">
        <f>TabellK1920[[#This Row],[Poeng '#6]]</f>
        <v/>
      </c>
    </row>
    <row r="9" spans="1:22" x14ac:dyDescent="0.25">
      <c r="A9" s="8"/>
      <c r="B9" s="8"/>
      <c r="C9" s="9"/>
      <c r="D9" s="9" t="str">
        <f>IF(TabellK1920[[#This Row],[Plassering '#1]]="","",VLOOKUP(TabellK1920[[#This Row],[Plassering '#1]],Poeng[],2,FALSE))</f>
        <v/>
      </c>
      <c r="E9" s="9"/>
      <c r="F9" s="9" t="str">
        <f>IF(TabellK1920[[#This Row],[Plassering '#2]]="","",VLOOKUP(TabellK1920[[#This Row],[Plassering '#2]],Poeng[],2,FALSE))</f>
        <v/>
      </c>
      <c r="G9" s="9"/>
      <c r="H9" s="9" t="str">
        <f>IF(TabellK1920[[#This Row],[Plassering '#3]]="","",VLOOKUP(TabellK1920[[#This Row],[Plassering '#3]],Poeng[],2,FALSE))</f>
        <v/>
      </c>
      <c r="I9" s="9"/>
      <c r="J9" s="9" t="str">
        <f>IF(TabellK1920[[#This Row],[Plassering '#4]]="","",VLOOKUP(TabellK1920[[#This Row],[Plassering '#4]],Poeng[],2,FALSE))</f>
        <v/>
      </c>
      <c r="K9" s="9"/>
      <c r="L9" s="9" t="str">
        <f>IF(TabellK1920[[#This Row],[Plassering '#5]]="","",VLOOKUP(TabellK1920[[#This Row],[Plassering '#5]],Poeng[],2,FALSE))</f>
        <v/>
      </c>
      <c r="M9" s="9"/>
      <c r="N9" s="9" t="str">
        <f>IF(TabellK1920[[#This Row],[Plassering '#6]]="","",VLOOKUP(TabellK1920[[#This Row],[Plassering '#6]],Poeng[],2,FALSE))</f>
        <v/>
      </c>
      <c r="O9" s="10" cm="1">
        <f t="array" ref="O9">IF(6-(COUNTBLANK(TabellK1920[[#This Row],[P1]:[P6]]))&lt;4,SUM(TabellK1920[[#This Row],[P1]:[P6]]),SUM(LARGE(TabellK1920[[#This Row],[P1]:[P6]],{1,2,3,4})))</f>
        <v>0</v>
      </c>
      <c r="P9" s="9" t="str">
        <f>IF(TabellK1920[[#This Row],[Poeng]]=0,"",RANK(TabellK1920[[#This Row],[Poeng]],TabellK1920[Poeng],0))</f>
        <v/>
      </c>
      <c r="Q9" s="9" t="str">
        <f>TabellK1920[[#This Row],[Poeng '#1]]</f>
        <v/>
      </c>
      <c r="R9" s="9" t="str">
        <f>TabellK1920[[#This Row],[Poeng '#2]]</f>
        <v/>
      </c>
      <c r="S9" s="9" t="str">
        <f>TabellK1920[[#This Row],[Poeng '#3]]</f>
        <v/>
      </c>
      <c r="T9" s="9" t="str">
        <f>TabellK1920[[#This Row],[Poeng '#4]]</f>
        <v/>
      </c>
      <c r="U9" s="9" t="str">
        <f>TabellK1920[[#This Row],[Poeng '#5]]</f>
        <v/>
      </c>
      <c r="V9" s="9" t="str">
        <f>TabellK1920[[#This Row],[Poeng '#6]]</f>
        <v/>
      </c>
    </row>
    <row r="10" spans="1:22" x14ac:dyDescent="0.25">
      <c r="A10" s="8"/>
      <c r="B10" s="8"/>
      <c r="C10" s="9"/>
      <c r="D10" s="9" t="str">
        <f>IF(TabellK1920[[#This Row],[Plassering '#1]]="","",VLOOKUP(TabellK1920[[#This Row],[Plassering '#1]],Poeng[],2,FALSE))</f>
        <v/>
      </c>
      <c r="E10" s="9"/>
      <c r="F10" s="9" t="str">
        <f>IF(TabellK1920[[#This Row],[Plassering '#2]]="","",VLOOKUP(TabellK1920[[#This Row],[Plassering '#2]],Poeng[],2,FALSE))</f>
        <v/>
      </c>
      <c r="G10" s="9"/>
      <c r="H10" s="9" t="str">
        <f>IF(TabellK1920[[#This Row],[Plassering '#3]]="","",VLOOKUP(TabellK1920[[#This Row],[Plassering '#3]],Poeng[],2,FALSE))</f>
        <v/>
      </c>
      <c r="I10" s="9"/>
      <c r="J10" s="9" t="str">
        <f>IF(TabellK1920[[#This Row],[Plassering '#4]]="","",VLOOKUP(TabellK1920[[#This Row],[Plassering '#4]],Poeng[],2,FALSE))</f>
        <v/>
      </c>
      <c r="K10" s="9"/>
      <c r="L10" s="9" t="str">
        <f>IF(TabellK1920[[#This Row],[Plassering '#5]]="","",VLOOKUP(TabellK1920[[#This Row],[Plassering '#5]],Poeng[],2,FALSE))</f>
        <v/>
      </c>
      <c r="M10" s="9"/>
      <c r="N10" s="9" t="str">
        <f>IF(TabellK1920[[#This Row],[Plassering '#6]]="","",VLOOKUP(TabellK1920[[#This Row],[Plassering '#6]],Poeng[],2,FALSE))</f>
        <v/>
      </c>
      <c r="O10" s="10" cm="1">
        <f t="array" ref="O10">IF(6-(COUNTBLANK(TabellK1920[[#This Row],[P1]:[P6]]))&lt;4,SUM(TabellK1920[[#This Row],[P1]:[P6]]),SUM(LARGE(TabellK1920[[#This Row],[P1]:[P6]],{1,2,3,4})))</f>
        <v>0</v>
      </c>
      <c r="P10" s="9" t="str">
        <f>IF(TabellK1920[[#This Row],[Poeng]]=0,"",RANK(TabellK1920[[#This Row],[Poeng]],TabellK1920[Poeng],0))</f>
        <v/>
      </c>
      <c r="Q10" s="9" t="str">
        <f>TabellK1920[[#This Row],[Poeng '#1]]</f>
        <v/>
      </c>
      <c r="R10" s="9" t="str">
        <f>TabellK1920[[#This Row],[Poeng '#2]]</f>
        <v/>
      </c>
      <c r="S10" s="9" t="str">
        <f>TabellK1920[[#This Row],[Poeng '#3]]</f>
        <v/>
      </c>
      <c r="T10" s="9" t="str">
        <f>TabellK1920[[#This Row],[Poeng '#4]]</f>
        <v/>
      </c>
      <c r="U10" s="9" t="str">
        <f>TabellK1920[[#This Row],[Poeng '#5]]</f>
        <v/>
      </c>
      <c r="V10" s="9" t="str">
        <f>TabellK1920[[#This Row],[Poeng '#6]]</f>
        <v/>
      </c>
    </row>
    <row r="11" spans="1:22" x14ac:dyDescent="0.25">
      <c r="A11" s="8"/>
      <c r="B11" s="8"/>
      <c r="C11" s="9"/>
      <c r="D11" s="9" t="str">
        <f>IF(TabellK1920[[#This Row],[Plassering '#1]]="","",VLOOKUP(TabellK1920[[#This Row],[Plassering '#1]],Poeng[],2,FALSE))</f>
        <v/>
      </c>
      <c r="E11" s="9"/>
      <c r="F11" s="9" t="str">
        <f>IF(TabellK1920[[#This Row],[Plassering '#2]]="","",VLOOKUP(TabellK1920[[#This Row],[Plassering '#2]],Poeng[],2,FALSE))</f>
        <v/>
      </c>
      <c r="G11" s="9"/>
      <c r="H11" s="9" t="str">
        <f>IF(TabellK1920[[#This Row],[Plassering '#3]]="","",VLOOKUP(TabellK1920[[#This Row],[Plassering '#3]],Poeng[],2,FALSE))</f>
        <v/>
      </c>
      <c r="I11" s="9"/>
      <c r="J11" s="9" t="str">
        <f>IF(TabellK1920[[#This Row],[Plassering '#4]]="","",VLOOKUP(TabellK1920[[#This Row],[Plassering '#4]],Poeng[],2,FALSE))</f>
        <v/>
      </c>
      <c r="K11" s="9"/>
      <c r="L11" s="9" t="str">
        <f>IF(TabellK1920[[#This Row],[Plassering '#5]]="","",VLOOKUP(TabellK1920[[#This Row],[Plassering '#5]],Poeng[],2,FALSE))</f>
        <v/>
      </c>
      <c r="M11" s="9"/>
      <c r="N11" s="9" t="str">
        <f>IF(TabellK1920[[#This Row],[Plassering '#6]]="","",VLOOKUP(TabellK1920[[#This Row],[Plassering '#6]],Poeng[],2,FALSE))</f>
        <v/>
      </c>
      <c r="O11" s="10" cm="1">
        <f t="array" ref="O11">IF(6-(COUNTBLANK(TabellK1920[[#This Row],[P1]:[P6]]))&lt;4,SUM(TabellK1920[[#This Row],[P1]:[P6]]),SUM(LARGE(TabellK1920[[#This Row],[P1]:[P6]],{1,2,3,4})))</f>
        <v>0</v>
      </c>
      <c r="P11" s="9" t="str">
        <f>IF(TabellK1920[[#This Row],[Poeng]]=0,"",RANK(TabellK1920[[#This Row],[Poeng]],TabellK1920[Poeng],0))</f>
        <v/>
      </c>
      <c r="Q11" s="9" t="str">
        <f>TabellK1920[[#This Row],[Poeng '#1]]</f>
        <v/>
      </c>
      <c r="R11" s="9" t="str">
        <f>TabellK1920[[#This Row],[Poeng '#2]]</f>
        <v/>
      </c>
      <c r="S11" s="9" t="str">
        <f>TabellK1920[[#This Row],[Poeng '#3]]</f>
        <v/>
      </c>
      <c r="T11" s="9" t="str">
        <f>TabellK1920[[#This Row],[Poeng '#4]]</f>
        <v/>
      </c>
      <c r="U11" s="9" t="str">
        <f>TabellK1920[[#This Row],[Poeng '#5]]</f>
        <v/>
      </c>
      <c r="V11" s="9" t="str">
        <f>TabellK1920[[#This Row],[Poeng '#6]]</f>
        <v/>
      </c>
    </row>
    <row r="12" spans="1:22" x14ac:dyDescent="0.25">
      <c r="A12" s="8"/>
      <c r="B12" s="8"/>
      <c r="C12" s="9"/>
      <c r="D12" s="9" t="str">
        <f>IF(TabellK1920[[#This Row],[Plassering '#1]]="","",VLOOKUP(TabellK1920[[#This Row],[Plassering '#1]],Poeng[],2,FALSE))</f>
        <v/>
      </c>
      <c r="E12" s="9"/>
      <c r="F12" s="9" t="str">
        <f>IF(TabellK1920[[#This Row],[Plassering '#2]]="","",VLOOKUP(TabellK1920[[#This Row],[Plassering '#2]],Poeng[],2,FALSE))</f>
        <v/>
      </c>
      <c r="G12" s="9"/>
      <c r="H12" s="9" t="str">
        <f>IF(TabellK1920[[#This Row],[Plassering '#3]]="","",VLOOKUP(TabellK1920[[#This Row],[Plassering '#3]],Poeng[],2,FALSE))</f>
        <v/>
      </c>
      <c r="I12" s="9"/>
      <c r="J12" s="9" t="str">
        <f>IF(TabellK1920[[#This Row],[Plassering '#4]]="","",VLOOKUP(TabellK1920[[#This Row],[Plassering '#4]],Poeng[],2,FALSE))</f>
        <v/>
      </c>
      <c r="K12" s="9"/>
      <c r="L12" s="9" t="str">
        <f>IF(TabellK1920[[#This Row],[Plassering '#5]]="","",VLOOKUP(TabellK1920[[#This Row],[Plassering '#5]],Poeng[],2,FALSE))</f>
        <v/>
      </c>
      <c r="M12" s="9"/>
      <c r="N12" s="9" t="str">
        <f>IF(TabellK1920[[#This Row],[Plassering '#6]]="","",VLOOKUP(TabellK1920[[#This Row],[Plassering '#6]],Poeng[],2,FALSE))</f>
        <v/>
      </c>
      <c r="O12" s="10" cm="1">
        <f t="array" ref="O12">IF(6-(COUNTBLANK(TabellK1920[[#This Row],[P1]:[P6]]))&lt;4,SUM(TabellK1920[[#This Row],[P1]:[P6]]),SUM(LARGE(TabellK1920[[#This Row],[P1]:[P6]],{1,2,3,4})))</f>
        <v>0</v>
      </c>
      <c r="P12" s="9" t="str">
        <f>IF(TabellK1920[[#This Row],[Poeng]]=0,"",RANK(TabellK1920[[#This Row],[Poeng]],TabellK1920[Poeng],0))</f>
        <v/>
      </c>
      <c r="Q12" s="9" t="str">
        <f>TabellK1920[[#This Row],[Poeng '#1]]</f>
        <v/>
      </c>
      <c r="R12" s="9" t="str">
        <f>TabellK1920[[#This Row],[Poeng '#2]]</f>
        <v/>
      </c>
      <c r="S12" s="9" t="str">
        <f>TabellK1920[[#This Row],[Poeng '#3]]</f>
        <v/>
      </c>
      <c r="T12" s="9" t="str">
        <f>TabellK1920[[#This Row],[Poeng '#4]]</f>
        <v/>
      </c>
      <c r="U12" s="9" t="str">
        <f>TabellK1920[[#This Row],[Poeng '#5]]</f>
        <v/>
      </c>
      <c r="V12" s="9" t="str">
        <f>TabellK1920[[#This Row],[Poeng '#6]]</f>
        <v/>
      </c>
    </row>
    <row r="13" spans="1:22" x14ac:dyDescent="0.25">
      <c r="A13" s="8"/>
      <c r="B13" s="8"/>
      <c r="C13" s="9"/>
      <c r="D13" s="9" t="str">
        <f>IF(TabellK1920[[#This Row],[Plassering '#1]]="","",VLOOKUP(TabellK1920[[#This Row],[Plassering '#1]],Poeng[],2,FALSE))</f>
        <v/>
      </c>
      <c r="E13" s="9"/>
      <c r="F13" s="9" t="str">
        <f>IF(TabellK1920[[#This Row],[Plassering '#2]]="","",VLOOKUP(TabellK1920[[#This Row],[Plassering '#2]],Poeng[],2,FALSE))</f>
        <v/>
      </c>
      <c r="G13" s="9"/>
      <c r="H13" s="9" t="str">
        <f>IF(TabellK1920[[#This Row],[Plassering '#3]]="","",VLOOKUP(TabellK1920[[#This Row],[Plassering '#3]],Poeng[],2,FALSE))</f>
        <v/>
      </c>
      <c r="I13" s="9"/>
      <c r="J13" s="9" t="str">
        <f>IF(TabellK1920[[#This Row],[Plassering '#4]]="","",VLOOKUP(TabellK1920[[#This Row],[Plassering '#4]],Poeng[],2,FALSE))</f>
        <v/>
      </c>
      <c r="K13" s="9"/>
      <c r="L13" s="9" t="str">
        <f>IF(TabellK1920[[#This Row],[Plassering '#5]]="","",VLOOKUP(TabellK1920[[#This Row],[Plassering '#5]],Poeng[],2,FALSE))</f>
        <v/>
      </c>
      <c r="M13" s="9"/>
      <c r="N13" s="9" t="str">
        <f>IF(TabellK1920[[#This Row],[Plassering '#6]]="","",VLOOKUP(TabellK1920[[#This Row],[Plassering '#6]],Poeng[],2,FALSE))</f>
        <v/>
      </c>
      <c r="O13" s="10" cm="1">
        <f t="array" ref="O13">IF(6-(COUNTBLANK(TabellK1920[[#This Row],[P1]:[P6]]))&lt;4,SUM(TabellK1920[[#This Row],[P1]:[P6]]),SUM(LARGE(TabellK1920[[#This Row],[P1]:[P6]],{1,2,3,4})))</f>
        <v>0</v>
      </c>
      <c r="P13" s="9" t="str">
        <f>IF(TabellK1920[[#This Row],[Poeng]]=0,"",RANK(TabellK1920[[#This Row],[Poeng]],TabellK1920[Poeng],0))</f>
        <v/>
      </c>
      <c r="Q13" s="9" t="str">
        <f>TabellK1920[[#This Row],[Poeng '#1]]</f>
        <v/>
      </c>
      <c r="R13" s="9" t="str">
        <f>TabellK1920[[#This Row],[Poeng '#2]]</f>
        <v/>
      </c>
      <c r="S13" s="9" t="str">
        <f>TabellK1920[[#This Row],[Poeng '#3]]</f>
        <v/>
      </c>
      <c r="T13" s="9" t="str">
        <f>TabellK1920[[#This Row],[Poeng '#4]]</f>
        <v/>
      </c>
      <c r="U13" s="9" t="str">
        <f>TabellK1920[[#This Row],[Poeng '#5]]</f>
        <v/>
      </c>
      <c r="V13" s="9" t="str">
        <f>TabellK1920[[#This Row],[Poeng '#6]]</f>
        <v/>
      </c>
    </row>
    <row r="14" spans="1:22" x14ac:dyDescent="0.25">
      <c r="A14" s="8"/>
      <c r="B14" s="8"/>
      <c r="C14" s="9"/>
      <c r="D14" s="9" t="str">
        <f>IF(TabellK1920[[#This Row],[Plassering '#1]]="","",VLOOKUP(TabellK1920[[#This Row],[Plassering '#1]],Poeng[],2,FALSE))</f>
        <v/>
      </c>
      <c r="E14" s="9"/>
      <c r="F14" s="9" t="str">
        <f>IF(TabellK1920[[#This Row],[Plassering '#2]]="","",VLOOKUP(TabellK1920[[#This Row],[Plassering '#2]],Poeng[],2,FALSE))</f>
        <v/>
      </c>
      <c r="G14" s="9"/>
      <c r="H14" s="9" t="str">
        <f>IF(TabellK1920[[#This Row],[Plassering '#3]]="","",VLOOKUP(TabellK1920[[#This Row],[Plassering '#3]],Poeng[],2,FALSE))</f>
        <v/>
      </c>
      <c r="I14" s="9"/>
      <c r="J14" s="9" t="str">
        <f>IF(TabellK1920[[#This Row],[Plassering '#4]]="","",VLOOKUP(TabellK1920[[#This Row],[Plassering '#4]],Poeng[],2,FALSE))</f>
        <v/>
      </c>
      <c r="K14" s="9"/>
      <c r="L14" s="9" t="str">
        <f>IF(TabellK1920[[#This Row],[Plassering '#5]]="","",VLOOKUP(TabellK1920[[#This Row],[Plassering '#5]],Poeng[],2,FALSE))</f>
        <v/>
      </c>
      <c r="M14" s="9"/>
      <c r="N14" s="9" t="str">
        <f>IF(TabellK1920[[#This Row],[Plassering '#6]]="","",VLOOKUP(TabellK1920[[#This Row],[Plassering '#6]],Poeng[],2,FALSE))</f>
        <v/>
      </c>
      <c r="O14" s="10" cm="1">
        <f t="array" ref="O14">IF(6-(COUNTBLANK(TabellK1920[[#This Row],[P1]:[P6]]))&lt;4,SUM(TabellK1920[[#This Row],[P1]:[P6]]),SUM(LARGE(TabellK1920[[#This Row],[P1]:[P6]],{1,2,3,4})))</f>
        <v>0</v>
      </c>
      <c r="P14" s="9" t="str">
        <f>IF(TabellK1920[[#This Row],[Poeng]]=0,"",RANK(TabellK1920[[#This Row],[Poeng]],TabellK1920[Poeng],0))</f>
        <v/>
      </c>
      <c r="Q14" s="9" t="str">
        <f>TabellK1920[[#This Row],[Poeng '#1]]</f>
        <v/>
      </c>
      <c r="R14" s="9" t="str">
        <f>TabellK1920[[#This Row],[Poeng '#2]]</f>
        <v/>
      </c>
      <c r="S14" s="9" t="str">
        <f>TabellK1920[[#This Row],[Poeng '#3]]</f>
        <v/>
      </c>
      <c r="T14" s="9" t="str">
        <f>TabellK1920[[#This Row],[Poeng '#4]]</f>
        <v/>
      </c>
      <c r="U14" s="9" t="str">
        <f>TabellK1920[[#This Row],[Poeng '#5]]</f>
        <v/>
      </c>
      <c r="V14" s="9" t="str">
        <f>TabellK1920[[#This Row],[Poeng '#6]]</f>
        <v/>
      </c>
    </row>
    <row r="15" spans="1:22" x14ac:dyDescent="0.25">
      <c r="A15" s="8"/>
      <c r="B15" s="8"/>
      <c r="C15" s="9"/>
      <c r="D15" s="9" t="str">
        <f>IF(TabellK1920[[#This Row],[Plassering '#1]]="","",VLOOKUP(TabellK1920[[#This Row],[Plassering '#1]],Poeng[],2,FALSE))</f>
        <v/>
      </c>
      <c r="E15" s="9"/>
      <c r="F15" s="9" t="str">
        <f>IF(TabellK1920[[#This Row],[Plassering '#2]]="","",VLOOKUP(TabellK1920[[#This Row],[Plassering '#2]],Poeng[],2,FALSE))</f>
        <v/>
      </c>
      <c r="G15" s="9"/>
      <c r="H15" s="9" t="str">
        <f>IF(TabellK1920[[#This Row],[Plassering '#3]]="","",VLOOKUP(TabellK1920[[#This Row],[Plassering '#3]],Poeng[],2,FALSE))</f>
        <v/>
      </c>
      <c r="I15" s="9"/>
      <c r="J15" s="9" t="str">
        <f>IF(TabellK1920[[#This Row],[Plassering '#4]]="","",VLOOKUP(TabellK1920[[#This Row],[Plassering '#4]],Poeng[],2,FALSE))</f>
        <v/>
      </c>
      <c r="K15" s="9"/>
      <c r="L15" s="9" t="str">
        <f>IF(TabellK1920[[#This Row],[Plassering '#5]]="","",VLOOKUP(TabellK1920[[#This Row],[Plassering '#5]],Poeng[],2,FALSE))</f>
        <v/>
      </c>
      <c r="M15" s="9"/>
      <c r="N15" s="9" t="str">
        <f>IF(TabellK1920[[#This Row],[Plassering '#6]]="","",VLOOKUP(TabellK1920[[#This Row],[Plassering '#6]],Poeng[],2,FALSE))</f>
        <v/>
      </c>
      <c r="O15" s="10" cm="1">
        <f t="array" ref="O15">IF(6-(COUNTBLANK(TabellK1920[[#This Row],[P1]:[P6]]))&lt;4,SUM(TabellK1920[[#This Row],[P1]:[P6]]),SUM(LARGE(TabellK1920[[#This Row],[P1]:[P6]],{1,2,3,4})))</f>
        <v>0</v>
      </c>
      <c r="P15" s="9" t="str">
        <f>IF(TabellK1920[[#This Row],[Poeng]]=0,"",RANK(TabellK1920[[#This Row],[Poeng]],TabellK1920[Poeng],0))</f>
        <v/>
      </c>
      <c r="Q15" s="9" t="str">
        <f>TabellK1920[[#This Row],[Poeng '#1]]</f>
        <v/>
      </c>
      <c r="R15" s="9" t="str">
        <f>TabellK1920[[#This Row],[Poeng '#2]]</f>
        <v/>
      </c>
      <c r="S15" s="9" t="str">
        <f>TabellK1920[[#This Row],[Poeng '#3]]</f>
        <v/>
      </c>
      <c r="T15" s="9" t="str">
        <f>TabellK1920[[#This Row],[Poeng '#4]]</f>
        <v/>
      </c>
      <c r="U15" s="9" t="str">
        <f>TabellK1920[[#This Row],[Poeng '#5]]</f>
        <v/>
      </c>
      <c r="V15" s="9" t="str">
        <f>TabellK1920[[#This Row],[Poeng '#6]]</f>
        <v/>
      </c>
    </row>
    <row r="16" spans="1:22" x14ac:dyDescent="0.25">
      <c r="A16" s="8"/>
      <c r="B16" s="8"/>
      <c r="C16" s="9"/>
      <c r="D16" s="9" t="str">
        <f>IF(TabellK1920[[#This Row],[Plassering '#1]]="","",VLOOKUP(TabellK1920[[#This Row],[Plassering '#1]],Poeng[],2,FALSE))</f>
        <v/>
      </c>
      <c r="E16" s="9"/>
      <c r="F16" s="9" t="str">
        <f>IF(TabellK1920[[#This Row],[Plassering '#2]]="","",VLOOKUP(TabellK1920[[#This Row],[Plassering '#2]],Poeng[],2,FALSE))</f>
        <v/>
      </c>
      <c r="G16" s="9"/>
      <c r="H16" s="9" t="str">
        <f>IF(TabellK1920[[#This Row],[Plassering '#3]]="","",VLOOKUP(TabellK1920[[#This Row],[Plassering '#3]],Poeng[],2,FALSE))</f>
        <v/>
      </c>
      <c r="I16" s="9"/>
      <c r="J16" s="9" t="str">
        <f>IF(TabellK1920[[#This Row],[Plassering '#4]]="","",VLOOKUP(TabellK1920[[#This Row],[Plassering '#4]],Poeng[],2,FALSE))</f>
        <v/>
      </c>
      <c r="K16" s="9"/>
      <c r="L16" s="9" t="str">
        <f>IF(TabellK1920[[#This Row],[Plassering '#5]]="","",VLOOKUP(TabellK1920[[#This Row],[Plassering '#5]],Poeng[],2,FALSE))</f>
        <v/>
      </c>
      <c r="M16" s="9"/>
      <c r="N16" s="9" t="str">
        <f>IF(TabellK1920[[#This Row],[Plassering '#6]]="","",VLOOKUP(TabellK1920[[#This Row],[Plassering '#6]],Poeng[],2,FALSE))</f>
        <v/>
      </c>
      <c r="O16" s="10" cm="1">
        <f t="array" ref="O16">IF(6-(COUNTBLANK(TabellK1920[[#This Row],[P1]:[P6]]))&lt;4,SUM(TabellK1920[[#This Row],[P1]:[P6]]),SUM(LARGE(TabellK1920[[#This Row],[P1]:[P6]],{1,2,3,4})))</f>
        <v>0</v>
      </c>
      <c r="P16" s="9" t="str">
        <f>IF(TabellK1920[[#This Row],[Poeng]]=0,"",RANK(TabellK1920[[#This Row],[Poeng]],TabellK1920[Poeng],0))</f>
        <v/>
      </c>
      <c r="Q16" s="9" t="str">
        <f>TabellK1920[[#This Row],[Poeng '#1]]</f>
        <v/>
      </c>
      <c r="R16" s="9" t="str">
        <f>TabellK1920[[#This Row],[Poeng '#2]]</f>
        <v/>
      </c>
      <c r="S16" s="9" t="str">
        <f>TabellK1920[[#This Row],[Poeng '#3]]</f>
        <v/>
      </c>
      <c r="T16" s="9" t="str">
        <f>TabellK1920[[#This Row],[Poeng '#4]]</f>
        <v/>
      </c>
      <c r="U16" s="9" t="str">
        <f>TabellK1920[[#This Row],[Poeng '#5]]</f>
        <v/>
      </c>
      <c r="V16" s="9" t="str">
        <f>TabellK1920[[#This Row],[Poeng '#6]]</f>
        <v/>
      </c>
    </row>
    <row r="17" spans="1:22" x14ac:dyDescent="0.25">
      <c r="A17" s="8"/>
      <c r="B17" s="8"/>
      <c r="C17" s="9"/>
      <c r="D17" s="9" t="str">
        <f>IF(TabellK1920[[#This Row],[Plassering '#1]]="","",VLOOKUP(TabellK1920[[#This Row],[Plassering '#1]],Poeng[],2,FALSE))</f>
        <v/>
      </c>
      <c r="E17" s="9"/>
      <c r="F17" s="9" t="str">
        <f>IF(TabellK1920[[#This Row],[Plassering '#2]]="","",VLOOKUP(TabellK1920[[#This Row],[Plassering '#2]],Poeng[],2,FALSE))</f>
        <v/>
      </c>
      <c r="G17" s="9"/>
      <c r="H17" s="9" t="str">
        <f>IF(TabellK1920[[#This Row],[Plassering '#3]]="","",VLOOKUP(TabellK1920[[#This Row],[Plassering '#3]],Poeng[],2,FALSE))</f>
        <v/>
      </c>
      <c r="I17" s="9"/>
      <c r="J17" s="9" t="str">
        <f>IF(TabellK1920[[#This Row],[Plassering '#4]]="","",VLOOKUP(TabellK1920[[#This Row],[Plassering '#4]],Poeng[],2,FALSE))</f>
        <v/>
      </c>
      <c r="K17" s="9"/>
      <c r="L17" s="9" t="str">
        <f>IF(TabellK1920[[#This Row],[Plassering '#5]]="","",VLOOKUP(TabellK1920[[#This Row],[Plassering '#5]],Poeng[],2,FALSE))</f>
        <v/>
      </c>
      <c r="M17" s="9"/>
      <c r="N17" s="9" t="str">
        <f>IF(TabellK1920[[#This Row],[Plassering '#6]]="","",VLOOKUP(TabellK1920[[#This Row],[Plassering '#6]],Poeng[],2,FALSE))</f>
        <v/>
      </c>
      <c r="O17" s="10" cm="1">
        <f t="array" ref="O17">IF(6-(COUNTBLANK(TabellK1920[[#This Row],[P1]:[P6]]))&lt;4,SUM(TabellK1920[[#This Row],[P1]:[P6]]),SUM(LARGE(TabellK1920[[#This Row],[P1]:[P6]],{1,2,3,4})))</f>
        <v>0</v>
      </c>
      <c r="P17" s="9" t="str">
        <f>IF(TabellK1920[[#This Row],[Poeng]]=0,"",RANK(TabellK1920[[#This Row],[Poeng]],TabellK1920[Poeng],0))</f>
        <v/>
      </c>
      <c r="Q17" s="9" t="str">
        <f>TabellK1920[[#This Row],[Poeng '#1]]</f>
        <v/>
      </c>
      <c r="R17" s="9" t="str">
        <f>TabellK1920[[#This Row],[Poeng '#2]]</f>
        <v/>
      </c>
      <c r="S17" s="9" t="str">
        <f>TabellK1920[[#This Row],[Poeng '#3]]</f>
        <v/>
      </c>
      <c r="T17" s="9" t="str">
        <f>TabellK1920[[#This Row],[Poeng '#4]]</f>
        <v/>
      </c>
      <c r="U17" s="9" t="str">
        <f>TabellK1920[[#This Row],[Poeng '#5]]</f>
        <v/>
      </c>
      <c r="V17" s="9" t="str">
        <f>TabellK1920[[#This Row],[Poeng '#6]]</f>
        <v/>
      </c>
    </row>
    <row r="18" spans="1:22" x14ac:dyDescent="0.25">
      <c r="A18" s="8"/>
      <c r="B18" s="8"/>
      <c r="C18" s="9"/>
      <c r="D18" s="9" t="str">
        <f>IF(TabellK1920[[#This Row],[Plassering '#1]]="","",VLOOKUP(TabellK1920[[#This Row],[Plassering '#1]],Poeng[],2,FALSE))</f>
        <v/>
      </c>
      <c r="E18" s="9"/>
      <c r="F18" s="9" t="str">
        <f>IF(TabellK1920[[#This Row],[Plassering '#2]]="","",VLOOKUP(TabellK1920[[#This Row],[Plassering '#2]],Poeng[],2,FALSE))</f>
        <v/>
      </c>
      <c r="G18" s="9"/>
      <c r="H18" s="9" t="str">
        <f>IF(TabellK1920[[#This Row],[Plassering '#3]]="","",VLOOKUP(TabellK1920[[#This Row],[Plassering '#3]],Poeng[],2,FALSE))</f>
        <v/>
      </c>
      <c r="I18" s="9"/>
      <c r="J18" s="9" t="str">
        <f>IF(TabellK1920[[#This Row],[Plassering '#4]]="","",VLOOKUP(TabellK1920[[#This Row],[Plassering '#4]],Poeng[],2,FALSE))</f>
        <v/>
      </c>
      <c r="K18" s="9"/>
      <c r="L18" s="9" t="str">
        <f>IF(TabellK1920[[#This Row],[Plassering '#5]]="","",VLOOKUP(TabellK1920[[#This Row],[Plassering '#5]],Poeng[],2,FALSE))</f>
        <v/>
      </c>
      <c r="M18" s="9"/>
      <c r="N18" s="9" t="str">
        <f>IF(TabellK1920[[#This Row],[Plassering '#6]]="","",VLOOKUP(TabellK1920[[#This Row],[Plassering '#6]],Poeng[],2,FALSE))</f>
        <v/>
      </c>
      <c r="O18" s="10" cm="1">
        <f t="array" ref="O18">IF(6-(COUNTBLANK(TabellK1920[[#This Row],[P1]:[P6]]))&lt;4,SUM(TabellK1920[[#This Row],[P1]:[P6]]),SUM(LARGE(TabellK1920[[#This Row],[P1]:[P6]],{1,2,3,4})))</f>
        <v>0</v>
      </c>
      <c r="P18" s="9" t="str">
        <f>IF(TabellK1920[[#This Row],[Poeng]]=0,"",RANK(TabellK1920[[#This Row],[Poeng]],TabellK1920[Poeng],0))</f>
        <v/>
      </c>
      <c r="Q18" s="9" t="str">
        <f>TabellK1920[[#This Row],[Poeng '#1]]</f>
        <v/>
      </c>
      <c r="R18" s="9" t="str">
        <f>TabellK1920[[#This Row],[Poeng '#2]]</f>
        <v/>
      </c>
      <c r="S18" s="9" t="str">
        <f>TabellK1920[[#This Row],[Poeng '#3]]</f>
        <v/>
      </c>
      <c r="T18" s="9" t="str">
        <f>TabellK1920[[#This Row],[Poeng '#4]]</f>
        <v/>
      </c>
      <c r="U18" s="9" t="str">
        <f>TabellK1920[[#This Row],[Poeng '#5]]</f>
        <v/>
      </c>
      <c r="V18" s="9" t="str">
        <f>TabellK1920[[#This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5CC2-074F-FC4B-B5B8-661E2D8F233A}">
  <dimension ref="A1:V17"/>
  <sheetViews>
    <sheetView workbookViewId="0">
      <selection activeCell="I11" sqref="I11"/>
    </sheetView>
  </sheetViews>
  <sheetFormatPr baseColWidth="10" defaultColWidth="10.875" defaultRowHeight="14.25" x14ac:dyDescent="0.25"/>
  <cols>
    <col min="1" max="1" width="29.87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86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90</v>
      </c>
      <c r="B6" s="8" t="s">
        <v>45</v>
      </c>
      <c r="C6" s="9">
        <v>4</v>
      </c>
      <c r="D6" s="9">
        <f>IF(TabellKSR[[#This Row],[Plassering '#1]]="","",VLOOKUP(TabellKSR[[#This Row],[Plassering '#1]],Poeng[],2,FALSE))</f>
        <v>50</v>
      </c>
      <c r="E6" s="9"/>
      <c r="F6" s="9" t="str">
        <f>IF(TabellKSR[[#This Row],[Plassering '#2]]="","",VLOOKUP(TabellKSR[[#This Row],[Plassering '#2]],Poeng[],2,FALSE))</f>
        <v/>
      </c>
      <c r="G6" s="9">
        <v>1</v>
      </c>
      <c r="H6" s="9">
        <f>IF(TabellKSR[[#This Row],[Plassering '#3]]="","",VLOOKUP(TabellKSR[[#This Row],[Plassering '#3]],Poeng[],2,FALSE))</f>
        <v>100</v>
      </c>
      <c r="I6" s="9"/>
      <c r="J6" s="9" t="str">
        <f>IF(TabellKSR[[#This Row],[Plassering '#4]]="","",VLOOKUP(TabellKSR[[#This Row],[Plassering '#4]],Poeng[],2,FALSE))</f>
        <v/>
      </c>
      <c r="K6" s="9"/>
      <c r="L6" s="9" t="str">
        <f>IF(TabellKSR[[#This Row],[Plassering '#5]]="","",VLOOKUP(TabellKSR[[#This Row],[Plassering '#5]],Poeng[],2,FALSE))</f>
        <v/>
      </c>
      <c r="M6" s="9"/>
      <c r="N6" s="9" t="str">
        <f>IF(TabellKSR[[#This Row],[Plassering '#6]]="","",VLOOKUP(TabellKSR[[#This Row],[Plassering '#6]],Poeng[],2,FALSE))</f>
        <v/>
      </c>
      <c r="O6" s="10" cm="1">
        <f t="array" ref="O6">IF(6-(COUNTBLANK(TabellKSR[[#This Row],[P1]:[P6]]))&lt;4,SUM(TabellKSR[[#This Row],[P1]:[P6]]),SUM(LARGE(TabellKSR[[#This Row],[P1]:[P6]],{1,2,3,4})))</f>
        <v>150</v>
      </c>
      <c r="P6" s="9">
        <f>IF(TabellKSR[[#This Row],[Poeng]]=0,"",RANK(TabellKSR[[#This Row],[Poeng]],TabellKSR[Poeng],0))</f>
        <v>1</v>
      </c>
      <c r="Q6" s="9">
        <f>TabellKSR[[#This Row],[Poeng '#1]]</f>
        <v>50</v>
      </c>
      <c r="R6" s="9" t="str">
        <f>TabellKSR[[#This Row],[Poeng '#2]]</f>
        <v/>
      </c>
      <c r="S6" s="9">
        <f>TabellKSR[[#This Row],[Poeng '#3]]</f>
        <v>100</v>
      </c>
      <c r="T6" s="9" t="str">
        <f>TabellKSR[[#This Row],[Poeng '#4]]</f>
        <v/>
      </c>
      <c r="U6" s="9" t="str">
        <f>TabellKSR[[#This Row],[Poeng '#5]]</f>
        <v/>
      </c>
      <c r="V6" s="9" t="str">
        <f>TabellKSR[[#This Row],[Poeng '#6]]</f>
        <v/>
      </c>
    </row>
    <row r="7" spans="1:22" x14ac:dyDescent="0.25">
      <c r="A7" s="8" t="s">
        <v>87</v>
      </c>
      <c r="B7" s="8" t="s">
        <v>55</v>
      </c>
      <c r="C7" s="9">
        <v>1</v>
      </c>
      <c r="D7" s="9">
        <f>IF(TabellKSR[[#This Row],[Plassering '#1]]="","",VLOOKUP(TabellKSR[[#This Row],[Plassering '#1]],Poeng[],2,FALSE))</f>
        <v>100</v>
      </c>
      <c r="E7" s="9"/>
      <c r="F7" s="9" t="str">
        <f>IF(TabellKSR[[#This Row],[Plassering '#2]]="","",VLOOKUP(TabellKSR[[#This Row],[Plassering '#2]],Poeng[],2,FALSE))</f>
        <v/>
      </c>
      <c r="G7" s="9"/>
      <c r="H7" s="9" t="str">
        <f>IF(TabellKSR[[#This Row],[Plassering '#3]]="","",VLOOKUP(TabellKSR[[#This Row],[Plassering '#3]],Poeng[],2,FALSE))</f>
        <v/>
      </c>
      <c r="I7" s="9"/>
      <c r="J7" s="9" t="str">
        <f>IF(TabellKSR[[#This Row],[Plassering '#4]]="","",VLOOKUP(TabellKSR[[#This Row],[Plassering '#4]],Poeng[],2,FALSE))</f>
        <v/>
      </c>
      <c r="K7" s="9"/>
      <c r="L7" s="9" t="str">
        <f>IF(TabellKSR[[#This Row],[Plassering '#5]]="","",VLOOKUP(TabellKSR[[#This Row],[Plassering '#5]],Poeng[],2,FALSE))</f>
        <v/>
      </c>
      <c r="M7" s="9"/>
      <c r="N7" s="9" t="str">
        <f>IF(TabellKSR[[#This Row],[Plassering '#6]]="","",VLOOKUP(TabellKSR[[#This Row],[Plassering '#6]],Poeng[],2,FALSE))</f>
        <v/>
      </c>
      <c r="O7" s="10" cm="1">
        <f t="array" ref="O7">IF(6-(COUNTBLANK(TabellKSR[[#This Row],[P1]:[P6]]))&lt;4,SUM(TabellKSR[[#This Row],[P1]:[P6]]),SUM(LARGE(TabellKSR[[#This Row],[P1]:[P6]],{1,2,3,4})))</f>
        <v>100</v>
      </c>
      <c r="P7" s="9">
        <f>IF(TabellKSR[[#This Row],[Poeng]]=0,"",RANK(TabellKSR[[#This Row],[Poeng]],TabellKSR[Poeng],0))</f>
        <v>2</v>
      </c>
      <c r="Q7" s="9">
        <f>TabellKSR[[#This Row],[Poeng '#1]]</f>
        <v>100</v>
      </c>
      <c r="R7" s="9" t="str">
        <f>TabellKSR[[#This Row],[Poeng '#2]]</f>
        <v/>
      </c>
      <c r="S7" s="9" t="str">
        <f>TabellKSR[[#This Row],[Poeng '#3]]</f>
        <v/>
      </c>
      <c r="T7" s="9" t="str">
        <f>TabellKSR[[#This Row],[Poeng '#4]]</f>
        <v/>
      </c>
      <c r="U7" s="9" t="str">
        <f>TabellKSR[[#This Row],[Poeng '#5]]</f>
        <v/>
      </c>
      <c r="V7" s="9" t="str">
        <f>TabellKSR[[#This Row],[Poeng '#6]]</f>
        <v/>
      </c>
    </row>
    <row r="8" spans="1:22" x14ac:dyDescent="0.25">
      <c r="A8" s="8" t="s">
        <v>88</v>
      </c>
      <c r="B8" s="8" t="s">
        <v>55</v>
      </c>
      <c r="C8" s="9">
        <v>2</v>
      </c>
      <c r="D8" s="9">
        <f>IF(TabellKSR[[#This Row],[Plassering '#1]]="","",VLOOKUP(TabellKSR[[#This Row],[Plassering '#1]],Poeng[],2,FALSE))</f>
        <v>80</v>
      </c>
      <c r="E8" s="9"/>
      <c r="F8" s="9" t="str">
        <f>IF(TabellKSR[[#This Row],[Plassering '#2]]="","",VLOOKUP(TabellKSR[[#This Row],[Plassering '#2]],Poeng[],2,FALSE))</f>
        <v/>
      </c>
      <c r="G8" s="9"/>
      <c r="H8" s="9" t="str">
        <f>IF(TabellKSR[[#This Row],[Plassering '#3]]="","",VLOOKUP(TabellKSR[[#This Row],[Plassering '#3]],Poeng[],2,FALSE))</f>
        <v/>
      </c>
      <c r="I8" s="9"/>
      <c r="J8" s="9" t="str">
        <f>IF(TabellKSR[[#This Row],[Plassering '#4]]="","",VLOOKUP(TabellKSR[[#This Row],[Plassering '#4]],Poeng[],2,FALSE))</f>
        <v/>
      </c>
      <c r="K8" s="9"/>
      <c r="L8" s="9" t="str">
        <f>IF(TabellKSR[[#This Row],[Plassering '#5]]="","",VLOOKUP(TabellKSR[[#This Row],[Plassering '#5]],Poeng[],2,FALSE))</f>
        <v/>
      </c>
      <c r="M8" s="9"/>
      <c r="N8" s="9" t="str">
        <f>IF(TabellKSR[[#This Row],[Plassering '#6]]="","",VLOOKUP(TabellKSR[[#This Row],[Plassering '#6]],Poeng[],2,FALSE))</f>
        <v/>
      </c>
      <c r="O8" s="10" cm="1">
        <f t="array" ref="O8">IF(6-(COUNTBLANK(TabellKSR[[#This Row],[P1]:[P6]]))&lt;4,SUM(TabellKSR[[#This Row],[P1]:[P6]]),SUM(LARGE(TabellKSR[[#This Row],[P1]:[P6]],{1,2,3,4})))</f>
        <v>80</v>
      </c>
      <c r="P8" s="9">
        <f>IF(TabellKSR[[#This Row],[Poeng]]=0,"",RANK(TabellKSR[[#This Row],[Poeng]],TabellKSR[Poeng],0))</f>
        <v>3</v>
      </c>
      <c r="Q8" s="9">
        <f>TabellKSR[[#This Row],[Poeng '#1]]</f>
        <v>80</v>
      </c>
      <c r="R8" s="9" t="str">
        <f>TabellKSR[[#This Row],[Poeng '#2]]</f>
        <v/>
      </c>
      <c r="S8" s="9" t="str">
        <f>TabellKSR[[#This Row],[Poeng '#3]]</f>
        <v/>
      </c>
      <c r="T8" s="9" t="str">
        <f>TabellKSR[[#This Row],[Poeng '#4]]</f>
        <v/>
      </c>
      <c r="U8" s="9" t="str">
        <f>TabellKSR[[#This Row],[Poeng '#5]]</f>
        <v/>
      </c>
      <c r="V8" s="9" t="str">
        <f>TabellKSR[[#This Row],[Poeng '#6]]</f>
        <v/>
      </c>
    </row>
    <row r="9" spans="1:22" x14ac:dyDescent="0.25">
      <c r="A9" s="8" t="s">
        <v>89</v>
      </c>
      <c r="B9" s="8" t="s">
        <v>55</v>
      </c>
      <c r="C9" s="9">
        <v>3</v>
      </c>
      <c r="D9" s="9">
        <f>IF(TabellKSR[[#This Row],[Plassering '#1]]="","",VLOOKUP(TabellKSR[[#This Row],[Plassering '#1]],Poeng[],2,FALSE))</f>
        <v>60</v>
      </c>
      <c r="E9" s="9"/>
      <c r="F9" s="9" t="str">
        <f>IF(TabellKSR[[#This Row],[Plassering '#2]]="","",VLOOKUP(TabellKSR[[#This Row],[Plassering '#2]],Poeng[],2,FALSE))</f>
        <v/>
      </c>
      <c r="G9" s="9"/>
      <c r="H9" s="9" t="str">
        <f>IF(TabellKSR[[#This Row],[Plassering '#3]]="","",VLOOKUP(TabellKSR[[#This Row],[Plassering '#3]],Poeng[],2,FALSE))</f>
        <v/>
      </c>
      <c r="I9" s="9"/>
      <c r="J9" s="9" t="str">
        <f>IF(TabellKSR[[#This Row],[Plassering '#4]]="","",VLOOKUP(TabellKSR[[#This Row],[Plassering '#4]],Poeng[],2,FALSE))</f>
        <v/>
      </c>
      <c r="K9" s="9"/>
      <c r="L9" s="9" t="str">
        <f>IF(TabellKSR[[#This Row],[Plassering '#5]]="","",VLOOKUP(TabellKSR[[#This Row],[Plassering '#5]],Poeng[],2,FALSE))</f>
        <v/>
      </c>
      <c r="M9" s="9"/>
      <c r="N9" s="9" t="str">
        <f>IF(TabellKSR[[#This Row],[Plassering '#6]]="","",VLOOKUP(TabellKSR[[#This Row],[Plassering '#6]],Poeng[],2,FALSE))</f>
        <v/>
      </c>
      <c r="O9" s="10" cm="1">
        <f t="array" ref="O9">IF(6-(COUNTBLANK(TabellKSR[[#This Row],[P1]:[P6]]))&lt;4,SUM(TabellKSR[[#This Row],[P1]:[P6]]),SUM(LARGE(TabellKSR[[#This Row],[P1]:[P6]],{1,2,3,4})))</f>
        <v>60</v>
      </c>
      <c r="P9" s="9">
        <f>IF(TabellKSR[[#This Row],[Poeng]]=0,"",RANK(TabellKSR[[#This Row],[Poeng]],TabellKSR[Poeng],0))</f>
        <v>4</v>
      </c>
      <c r="Q9" s="9">
        <f>TabellKSR[[#This Row],[Poeng '#1]]</f>
        <v>60</v>
      </c>
      <c r="R9" s="9" t="str">
        <f>TabellKSR[[#This Row],[Poeng '#2]]</f>
        <v/>
      </c>
      <c r="S9" s="9" t="str">
        <f>TabellKSR[[#This Row],[Poeng '#3]]</f>
        <v/>
      </c>
      <c r="T9" s="9" t="str">
        <f>TabellKSR[[#This Row],[Poeng '#4]]</f>
        <v/>
      </c>
      <c r="U9" s="9" t="str">
        <f>TabellKSR[[#This Row],[Poeng '#5]]</f>
        <v/>
      </c>
      <c r="V9" s="9" t="str">
        <f>TabellKSR[[#This Row],[Poeng '#6]]</f>
        <v/>
      </c>
    </row>
    <row r="10" spans="1:22" x14ac:dyDescent="0.25">
      <c r="A10" s="8"/>
      <c r="B10" s="8"/>
      <c r="C10" s="9"/>
      <c r="D10" s="9" t="str">
        <f>IF(TabellKSR[[#This Row],[Plassering '#1]]="","",VLOOKUP(TabellKSR[[#This Row],[Plassering '#1]],Poeng[],2,FALSE))</f>
        <v/>
      </c>
      <c r="E10" s="9"/>
      <c r="F10" s="9" t="str">
        <f>IF(TabellKSR[[#This Row],[Plassering '#2]]="","",VLOOKUP(TabellKSR[[#This Row],[Plassering '#2]],Poeng[],2,FALSE))</f>
        <v/>
      </c>
      <c r="G10" s="9"/>
      <c r="H10" s="9" t="str">
        <f>IF(TabellKSR[[#This Row],[Plassering '#3]]="","",VLOOKUP(TabellKSR[[#This Row],[Plassering '#3]],Poeng[],2,FALSE))</f>
        <v/>
      </c>
      <c r="I10" s="9"/>
      <c r="J10" s="9" t="str">
        <f>IF(TabellKSR[[#This Row],[Plassering '#4]]="","",VLOOKUP(TabellKSR[[#This Row],[Plassering '#4]],Poeng[],2,FALSE))</f>
        <v/>
      </c>
      <c r="K10" s="9"/>
      <c r="L10" s="9" t="str">
        <f>IF(TabellKSR[[#This Row],[Plassering '#5]]="","",VLOOKUP(TabellKSR[[#This Row],[Plassering '#5]],Poeng[],2,FALSE))</f>
        <v/>
      </c>
      <c r="M10" s="9"/>
      <c r="N10" s="9" t="str">
        <f>IF(TabellKSR[[#This Row],[Plassering '#6]]="","",VLOOKUP(TabellKSR[[#This Row],[Plassering '#6]],Poeng[],2,FALSE))</f>
        <v/>
      </c>
      <c r="O10" s="10" cm="1">
        <f t="array" ref="O10">IF(6-(COUNTBLANK(TabellKSR[[#This Row],[P1]:[P6]]))&lt;4,SUM(TabellKSR[[#This Row],[P1]:[P6]]),SUM(LARGE(TabellKSR[[#This Row],[P1]:[P6]],{1,2,3,4})))</f>
        <v>0</v>
      </c>
      <c r="P10" s="9" t="str">
        <f>IF(TabellKSR[[#This Row],[Poeng]]=0,"",RANK(TabellKSR[[#This Row],[Poeng]],TabellKSR[Poeng],0))</f>
        <v/>
      </c>
      <c r="Q10" s="9" t="str">
        <f>TabellKSR[[#This Row],[Poeng '#1]]</f>
        <v/>
      </c>
      <c r="R10" s="9" t="str">
        <f>TabellKSR[[#This Row],[Poeng '#2]]</f>
        <v/>
      </c>
      <c r="S10" s="9" t="str">
        <f>TabellKSR[[#This Row],[Poeng '#3]]</f>
        <v/>
      </c>
      <c r="T10" s="9" t="str">
        <f>TabellKSR[[#This Row],[Poeng '#4]]</f>
        <v/>
      </c>
      <c r="U10" s="9" t="str">
        <f>TabellKSR[[#This Row],[Poeng '#5]]</f>
        <v/>
      </c>
      <c r="V10" s="9" t="str">
        <f>TabellKSR[[#This Row],[Poeng '#6]]</f>
        <v/>
      </c>
    </row>
    <row r="11" spans="1:22" x14ac:dyDescent="0.25">
      <c r="A11" s="8"/>
      <c r="B11" s="8"/>
      <c r="C11" s="9"/>
      <c r="D11" s="9" t="str">
        <f>IF(TabellKSR[[#This Row],[Plassering '#1]]="","",VLOOKUP(TabellKSR[[#This Row],[Plassering '#1]],Poeng[],2,FALSE))</f>
        <v/>
      </c>
      <c r="E11" s="9"/>
      <c r="F11" s="9" t="str">
        <f>IF(TabellKSR[[#This Row],[Plassering '#2]]="","",VLOOKUP(TabellKSR[[#This Row],[Plassering '#2]],Poeng[],2,FALSE))</f>
        <v/>
      </c>
      <c r="G11" s="9"/>
      <c r="H11" s="9" t="str">
        <f>IF(TabellKSR[[#This Row],[Plassering '#3]]="","",VLOOKUP(TabellKSR[[#This Row],[Plassering '#3]],Poeng[],2,FALSE))</f>
        <v/>
      </c>
      <c r="I11" s="9"/>
      <c r="J11" s="9" t="str">
        <f>IF(TabellKSR[[#This Row],[Plassering '#4]]="","",VLOOKUP(TabellKSR[[#This Row],[Plassering '#4]],Poeng[],2,FALSE))</f>
        <v/>
      </c>
      <c r="K11" s="9"/>
      <c r="L11" s="9" t="str">
        <f>IF(TabellKSR[[#This Row],[Plassering '#5]]="","",VLOOKUP(TabellKSR[[#This Row],[Plassering '#5]],Poeng[],2,FALSE))</f>
        <v/>
      </c>
      <c r="M11" s="9"/>
      <c r="N11" s="9" t="str">
        <f>IF(TabellKSR[[#This Row],[Plassering '#6]]="","",VLOOKUP(TabellKSR[[#This Row],[Plassering '#6]],Poeng[],2,FALSE))</f>
        <v/>
      </c>
      <c r="O11" s="10" cm="1">
        <f t="array" ref="O11">IF(6-(COUNTBLANK(TabellKSR[[#This Row],[P1]:[P6]]))&lt;4,SUM(TabellKSR[[#This Row],[P1]:[P6]]),SUM(LARGE(TabellKSR[[#This Row],[P1]:[P6]],{1,2,3,4})))</f>
        <v>0</v>
      </c>
      <c r="P11" s="9" t="str">
        <f>IF(TabellKSR[[#This Row],[Poeng]]=0,"",RANK(TabellKSR[[#This Row],[Poeng]],TabellKSR[Poeng],0))</f>
        <v/>
      </c>
      <c r="Q11" s="9" t="str">
        <f>TabellKSR[[#This Row],[Poeng '#1]]</f>
        <v/>
      </c>
      <c r="R11" s="9" t="str">
        <f>TabellKSR[[#This Row],[Poeng '#2]]</f>
        <v/>
      </c>
      <c r="S11" s="9" t="str">
        <f>TabellKSR[[#This Row],[Poeng '#3]]</f>
        <v/>
      </c>
      <c r="T11" s="9" t="str">
        <f>TabellKSR[[#This Row],[Poeng '#4]]</f>
        <v/>
      </c>
      <c r="U11" s="9" t="str">
        <f>TabellKSR[[#This Row],[Poeng '#5]]</f>
        <v/>
      </c>
      <c r="V11" s="9" t="str">
        <f>TabellKSR[[#This Row],[Poeng '#6]]</f>
        <v/>
      </c>
    </row>
    <row r="12" spans="1:22" x14ac:dyDescent="0.25">
      <c r="A12" s="8"/>
      <c r="B12" s="8"/>
      <c r="C12" s="9"/>
      <c r="D12" s="9" t="str">
        <f>IF(TabellKSR[[#This Row],[Plassering '#1]]="","",VLOOKUP(TabellKSR[[#This Row],[Plassering '#1]],Poeng[],2,FALSE))</f>
        <v/>
      </c>
      <c r="E12" s="9"/>
      <c r="F12" s="9" t="str">
        <f>IF(TabellKSR[[#This Row],[Plassering '#2]]="","",VLOOKUP(TabellKSR[[#This Row],[Plassering '#2]],Poeng[],2,FALSE))</f>
        <v/>
      </c>
      <c r="G12" s="9"/>
      <c r="H12" s="9" t="str">
        <f>IF(TabellKSR[[#This Row],[Plassering '#3]]="","",VLOOKUP(TabellKSR[[#This Row],[Plassering '#3]],Poeng[],2,FALSE))</f>
        <v/>
      </c>
      <c r="I12" s="9"/>
      <c r="J12" s="9" t="str">
        <f>IF(TabellKSR[[#This Row],[Plassering '#4]]="","",VLOOKUP(TabellKSR[[#This Row],[Plassering '#4]],Poeng[],2,FALSE))</f>
        <v/>
      </c>
      <c r="K12" s="9"/>
      <c r="L12" s="9" t="str">
        <f>IF(TabellKSR[[#This Row],[Plassering '#5]]="","",VLOOKUP(TabellKSR[[#This Row],[Plassering '#5]],Poeng[],2,FALSE))</f>
        <v/>
      </c>
      <c r="M12" s="9"/>
      <c r="N12" s="9" t="str">
        <f>IF(TabellKSR[[#This Row],[Plassering '#6]]="","",VLOOKUP(TabellKSR[[#This Row],[Plassering '#6]],Poeng[],2,FALSE))</f>
        <v/>
      </c>
      <c r="O12" s="10" cm="1">
        <f t="array" ref="O12">IF(6-(COUNTBLANK(TabellKSR[[#This Row],[P1]:[P6]]))&lt;4,SUM(TabellKSR[[#This Row],[P1]:[P6]]),SUM(LARGE(TabellKSR[[#This Row],[P1]:[P6]],{1,2,3,4})))</f>
        <v>0</v>
      </c>
      <c r="P12" s="9" t="str">
        <f>IF(TabellKSR[[#This Row],[Poeng]]=0,"",RANK(TabellKSR[[#This Row],[Poeng]],TabellKSR[Poeng],0))</f>
        <v/>
      </c>
      <c r="Q12" s="9" t="str">
        <f>TabellKSR[[#This Row],[Poeng '#1]]</f>
        <v/>
      </c>
      <c r="R12" s="9" t="str">
        <f>TabellKSR[[#This Row],[Poeng '#2]]</f>
        <v/>
      </c>
      <c r="S12" s="9" t="str">
        <f>TabellKSR[[#This Row],[Poeng '#3]]</f>
        <v/>
      </c>
      <c r="T12" s="9" t="str">
        <f>TabellKSR[[#This Row],[Poeng '#4]]</f>
        <v/>
      </c>
      <c r="U12" s="9" t="str">
        <f>TabellKSR[[#This Row],[Poeng '#5]]</f>
        <v/>
      </c>
      <c r="V12" s="9" t="str">
        <f>TabellKSR[[#This Row],[Poeng '#6]]</f>
        <v/>
      </c>
    </row>
    <row r="13" spans="1:22" x14ac:dyDescent="0.25">
      <c r="A13" s="8"/>
      <c r="B13" s="8"/>
      <c r="C13" s="9"/>
      <c r="D13" s="9" t="str">
        <f>IF(TabellKSR[[#This Row],[Plassering '#1]]="","",VLOOKUP(TabellKSR[[#This Row],[Plassering '#1]],Poeng[],2,FALSE))</f>
        <v/>
      </c>
      <c r="E13" s="9"/>
      <c r="F13" s="9" t="str">
        <f>IF(TabellKSR[[#This Row],[Plassering '#2]]="","",VLOOKUP(TabellKSR[[#This Row],[Plassering '#2]],Poeng[],2,FALSE))</f>
        <v/>
      </c>
      <c r="G13" s="9"/>
      <c r="H13" s="9" t="str">
        <f>IF(TabellKSR[[#This Row],[Plassering '#3]]="","",VLOOKUP(TabellKSR[[#This Row],[Plassering '#3]],Poeng[],2,FALSE))</f>
        <v/>
      </c>
      <c r="I13" s="9"/>
      <c r="J13" s="9" t="str">
        <f>IF(TabellKSR[[#This Row],[Plassering '#4]]="","",VLOOKUP(TabellKSR[[#This Row],[Plassering '#4]],Poeng[],2,FALSE))</f>
        <v/>
      </c>
      <c r="K13" s="9"/>
      <c r="L13" s="9" t="str">
        <f>IF(TabellKSR[[#This Row],[Plassering '#5]]="","",VLOOKUP(TabellKSR[[#This Row],[Plassering '#5]],Poeng[],2,FALSE))</f>
        <v/>
      </c>
      <c r="M13" s="9"/>
      <c r="N13" s="9" t="str">
        <f>IF(TabellKSR[[#This Row],[Plassering '#6]]="","",VLOOKUP(TabellKSR[[#This Row],[Plassering '#6]],Poeng[],2,FALSE))</f>
        <v/>
      </c>
      <c r="O13" s="10" cm="1">
        <f t="array" ref="O13">IF(6-(COUNTBLANK(TabellKSR[[#This Row],[P1]:[P6]]))&lt;4,SUM(TabellKSR[[#This Row],[P1]:[P6]]),SUM(LARGE(TabellKSR[[#This Row],[P1]:[P6]],{1,2,3,4})))</f>
        <v>0</v>
      </c>
      <c r="P13" s="9" t="str">
        <f>IF(TabellKSR[[#This Row],[Poeng]]=0,"",RANK(TabellKSR[[#This Row],[Poeng]],TabellKSR[Poeng],0))</f>
        <v/>
      </c>
      <c r="Q13" s="9" t="str">
        <f>TabellKSR[[#This Row],[Poeng '#1]]</f>
        <v/>
      </c>
      <c r="R13" s="9" t="str">
        <f>TabellKSR[[#This Row],[Poeng '#2]]</f>
        <v/>
      </c>
      <c r="S13" s="9" t="str">
        <f>TabellKSR[[#This Row],[Poeng '#3]]</f>
        <v/>
      </c>
      <c r="T13" s="9" t="str">
        <f>TabellKSR[[#This Row],[Poeng '#4]]</f>
        <v/>
      </c>
      <c r="U13" s="9" t="str">
        <f>TabellKSR[[#This Row],[Poeng '#5]]</f>
        <v/>
      </c>
      <c r="V13" s="9" t="str">
        <f>TabellKSR[[#This Row],[Poeng '#6]]</f>
        <v/>
      </c>
    </row>
    <row r="14" spans="1:22" x14ac:dyDescent="0.25">
      <c r="A14" s="8"/>
      <c r="B14" s="8"/>
      <c r="C14" s="9"/>
      <c r="D14" s="9" t="str">
        <f>IF(TabellKSR[[#This Row],[Plassering '#1]]="","",VLOOKUP(TabellKSR[[#This Row],[Plassering '#1]],Poeng[],2,FALSE))</f>
        <v/>
      </c>
      <c r="E14" s="9"/>
      <c r="F14" s="9" t="str">
        <f>IF(TabellKSR[[#This Row],[Plassering '#2]]="","",VLOOKUP(TabellKSR[[#This Row],[Plassering '#2]],Poeng[],2,FALSE))</f>
        <v/>
      </c>
      <c r="G14" s="9"/>
      <c r="H14" s="9" t="str">
        <f>IF(TabellKSR[[#This Row],[Plassering '#3]]="","",VLOOKUP(TabellKSR[[#This Row],[Plassering '#3]],Poeng[],2,FALSE))</f>
        <v/>
      </c>
      <c r="I14" s="9"/>
      <c r="J14" s="9" t="str">
        <f>IF(TabellKSR[[#This Row],[Plassering '#4]]="","",VLOOKUP(TabellKSR[[#This Row],[Plassering '#4]],Poeng[],2,FALSE))</f>
        <v/>
      </c>
      <c r="K14" s="9"/>
      <c r="L14" s="9" t="str">
        <f>IF(TabellKSR[[#This Row],[Plassering '#5]]="","",VLOOKUP(TabellKSR[[#This Row],[Plassering '#5]],Poeng[],2,FALSE))</f>
        <v/>
      </c>
      <c r="M14" s="9"/>
      <c r="N14" s="9" t="str">
        <f>IF(TabellKSR[[#This Row],[Plassering '#6]]="","",VLOOKUP(TabellKSR[[#This Row],[Plassering '#6]],Poeng[],2,FALSE))</f>
        <v/>
      </c>
      <c r="O14" s="10" cm="1">
        <f t="array" ref="O14">IF(6-(COUNTBLANK(TabellKSR[[#This Row],[P1]:[P6]]))&lt;4,SUM(TabellKSR[[#This Row],[P1]:[P6]]),SUM(LARGE(TabellKSR[[#This Row],[P1]:[P6]],{1,2,3,4})))</f>
        <v>0</v>
      </c>
      <c r="P14" s="9" t="str">
        <f>IF(TabellKSR[[#This Row],[Poeng]]=0,"",RANK(TabellKSR[[#This Row],[Poeng]],TabellKSR[Poeng],0))</f>
        <v/>
      </c>
      <c r="Q14" s="9" t="str">
        <f>TabellKSR[[#This Row],[Poeng '#1]]</f>
        <v/>
      </c>
      <c r="R14" s="9" t="str">
        <f>TabellKSR[[#This Row],[Poeng '#2]]</f>
        <v/>
      </c>
      <c r="S14" s="9" t="str">
        <f>TabellKSR[[#This Row],[Poeng '#3]]</f>
        <v/>
      </c>
      <c r="T14" s="9" t="str">
        <f>TabellKSR[[#This Row],[Poeng '#4]]</f>
        <v/>
      </c>
      <c r="U14" s="9" t="str">
        <f>TabellKSR[[#This Row],[Poeng '#5]]</f>
        <v/>
      </c>
      <c r="V14" s="9" t="str">
        <f>TabellKSR[[#This Row],[Poeng '#6]]</f>
        <v/>
      </c>
    </row>
    <row r="15" spans="1:22" x14ac:dyDescent="0.25">
      <c r="A15" s="8"/>
      <c r="B15" s="8"/>
      <c r="C15" s="9"/>
      <c r="D15" s="9" t="str">
        <f>IF(TabellKSR[[#This Row],[Plassering '#1]]="","",VLOOKUP(TabellKSR[[#This Row],[Plassering '#1]],Poeng[],2,FALSE))</f>
        <v/>
      </c>
      <c r="E15" s="9"/>
      <c r="F15" s="9" t="str">
        <f>IF(TabellKSR[[#This Row],[Plassering '#2]]="","",VLOOKUP(TabellKSR[[#This Row],[Plassering '#2]],Poeng[],2,FALSE))</f>
        <v/>
      </c>
      <c r="G15" s="9"/>
      <c r="H15" s="9" t="str">
        <f>IF(TabellKSR[[#This Row],[Plassering '#3]]="","",VLOOKUP(TabellKSR[[#This Row],[Plassering '#3]],Poeng[],2,FALSE))</f>
        <v/>
      </c>
      <c r="I15" s="9"/>
      <c r="J15" s="9" t="str">
        <f>IF(TabellKSR[[#This Row],[Plassering '#4]]="","",VLOOKUP(TabellKSR[[#This Row],[Plassering '#4]],Poeng[],2,FALSE))</f>
        <v/>
      </c>
      <c r="K15" s="9"/>
      <c r="L15" s="9" t="str">
        <f>IF(TabellKSR[[#This Row],[Plassering '#5]]="","",VLOOKUP(TabellKSR[[#This Row],[Plassering '#5]],Poeng[],2,FALSE))</f>
        <v/>
      </c>
      <c r="M15" s="9"/>
      <c r="N15" s="9" t="str">
        <f>IF(TabellKSR[[#This Row],[Plassering '#6]]="","",VLOOKUP(TabellKSR[[#This Row],[Plassering '#6]],Poeng[],2,FALSE))</f>
        <v/>
      </c>
      <c r="O15" s="10" cm="1">
        <f t="array" ref="O15">IF(6-(COUNTBLANK(TabellKSR[[#This Row],[P1]:[P6]]))&lt;4,SUM(TabellKSR[[#This Row],[P1]:[P6]]),SUM(LARGE(TabellKSR[[#This Row],[P1]:[P6]],{1,2,3,4})))</f>
        <v>0</v>
      </c>
      <c r="P15" s="9" t="str">
        <f>IF(TabellKSR[[#This Row],[Poeng]]=0,"",RANK(TabellKSR[[#This Row],[Poeng]],TabellKSR[Poeng],0))</f>
        <v/>
      </c>
      <c r="Q15" s="9" t="str">
        <f>TabellKSR[[#This Row],[Poeng '#1]]</f>
        <v/>
      </c>
      <c r="R15" s="9" t="str">
        <f>TabellKSR[[#This Row],[Poeng '#2]]</f>
        <v/>
      </c>
      <c r="S15" s="9" t="str">
        <f>TabellKSR[[#This Row],[Poeng '#3]]</f>
        <v/>
      </c>
      <c r="T15" s="9" t="str">
        <f>TabellKSR[[#This Row],[Poeng '#4]]</f>
        <v/>
      </c>
      <c r="U15" s="9" t="str">
        <f>TabellKSR[[#This Row],[Poeng '#5]]</f>
        <v/>
      </c>
      <c r="V15" s="9" t="str">
        <f>TabellKSR[[#This Row],[Poeng '#6]]</f>
        <v/>
      </c>
    </row>
    <row r="16" spans="1:22" x14ac:dyDescent="0.25">
      <c r="A16" s="8"/>
      <c r="B16" s="8"/>
      <c r="C16" s="9"/>
      <c r="D16" s="9" t="str">
        <f>IF(TabellKSR[[#This Row],[Plassering '#1]]="","",VLOOKUP(TabellKSR[[#This Row],[Plassering '#1]],Poeng[],2,FALSE))</f>
        <v/>
      </c>
      <c r="E16" s="9"/>
      <c r="F16" s="9" t="str">
        <f>IF(TabellKSR[[#This Row],[Plassering '#2]]="","",VLOOKUP(TabellKSR[[#This Row],[Plassering '#2]],Poeng[],2,FALSE))</f>
        <v/>
      </c>
      <c r="G16" s="9"/>
      <c r="H16" s="9" t="str">
        <f>IF(TabellKSR[[#This Row],[Plassering '#3]]="","",VLOOKUP(TabellKSR[[#This Row],[Plassering '#3]],Poeng[],2,FALSE))</f>
        <v/>
      </c>
      <c r="I16" s="9"/>
      <c r="J16" s="9" t="str">
        <f>IF(TabellKSR[[#This Row],[Plassering '#4]]="","",VLOOKUP(TabellKSR[[#This Row],[Plassering '#4]],Poeng[],2,FALSE))</f>
        <v/>
      </c>
      <c r="K16" s="9"/>
      <c r="L16" s="9" t="str">
        <f>IF(TabellKSR[[#This Row],[Plassering '#5]]="","",VLOOKUP(TabellKSR[[#This Row],[Plassering '#5]],Poeng[],2,FALSE))</f>
        <v/>
      </c>
      <c r="M16" s="9"/>
      <c r="N16" s="9" t="str">
        <f>IF(TabellKSR[[#This Row],[Plassering '#6]]="","",VLOOKUP(TabellKSR[[#This Row],[Plassering '#6]],Poeng[],2,FALSE))</f>
        <v/>
      </c>
      <c r="O16" s="10" cm="1">
        <f t="array" ref="O16">IF(6-(COUNTBLANK(TabellKSR[[#This Row],[P1]:[P6]]))&lt;4,SUM(TabellKSR[[#This Row],[P1]:[P6]]),SUM(LARGE(TabellKSR[[#This Row],[P1]:[P6]],{1,2,3,4})))</f>
        <v>0</v>
      </c>
      <c r="P16" s="9" t="str">
        <f>IF(TabellKSR[[#This Row],[Poeng]]=0,"",RANK(TabellKSR[[#This Row],[Poeng]],TabellKSR[Poeng],0))</f>
        <v/>
      </c>
      <c r="Q16" s="9" t="str">
        <f>TabellKSR[[#This Row],[Poeng '#1]]</f>
        <v/>
      </c>
      <c r="R16" s="9" t="str">
        <f>TabellKSR[[#This Row],[Poeng '#2]]</f>
        <v/>
      </c>
      <c r="S16" s="9" t="str">
        <f>TabellKSR[[#This Row],[Poeng '#3]]</f>
        <v/>
      </c>
      <c r="T16" s="9" t="str">
        <f>TabellKSR[[#This Row],[Poeng '#4]]</f>
        <v/>
      </c>
      <c r="U16" s="9" t="str">
        <f>TabellKSR[[#This Row],[Poeng '#5]]</f>
        <v/>
      </c>
      <c r="V16" s="9" t="str">
        <f>TabellKSR[[#This Row],[Poeng '#6]]</f>
        <v/>
      </c>
    </row>
    <row r="17" spans="1:22" x14ac:dyDescent="0.25">
      <c r="A17" s="8"/>
      <c r="B17" s="8"/>
      <c r="C17" s="9"/>
      <c r="D17" s="9" t="str">
        <f>IF(TabellKSR[[#This Row],[Plassering '#1]]="","",VLOOKUP(TabellKSR[[#This Row],[Plassering '#1]],Poeng[],2,FALSE))</f>
        <v/>
      </c>
      <c r="E17" s="9"/>
      <c r="F17" s="9" t="str">
        <f>IF(TabellKSR[[#This Row],[Plassering '#2]]="","",VLOOKUP(TabellKSR[[#This Row],[Plassering '#2]],Poeng[],2,FALSE))</f>
        <v/>
      </c>
      <c r="G17" s="9"/>
      <c r="H17" s="9" t="str">
        <f>IF(TabellKSR[[#This Row],[Plassering '#3]]="","",VLOOKUP(TabellKSR[[#This Row],[Plassering '#3]],Poeng[],2,FALSE))</f>
        <v/>
      </c>
      <c r="I17" s="9"/>
      <c r="J17" s="9" t="str">
        <f>IF(TabellKSR[[#This Row],[Plassering '#4]]="","",VLOOKUP(TabellKSR[[#This Row],[Plassering '#4]],Poeng[],2,FALSE))</f>
        <v/>
      </c>
      <c r="K17" s="9"/>
      <c r="L17" s="9" t="str">
        <f>IF(TabellKSR[[#This Row],[Plassering '#5]]="","",VLOOKUP(TabellKSR[[#This Row],[Plassering '#5]],Poeng[],2,FALSE))</f>
        <v/>
      </c>
      <c r="M17" s="9"/>
      <c r="N17" s="9" t="str">
        <f>IF(TabellKSR[[#This Row],[Plassering '#6]]="","",VLOOKUP(TabellKSR[[#This Row],[Plassering '#6]],Poeng[],2,FALSE))</f>
        <v/>
      </c>
      <c r="O17" s="10" cm="1">
        <f t="array" ref="O17">IF(6-(COUNTBLANK(TabellKSR[[#This Row],[P1]:[P6]]))&lt;4,SUM(TabellKSR[[#This Row],[P1]:[P6]]),SUM(LARGE(TabellKSR[[#This Row],[P1]:[P6]],{1,2,3,4})))</f>
        <v>0</v>
      </c>
      <c r="P17" s="9" t="str">
        <f>IF(TabellKSR[[#This Row],[Poeng]]=0,"",RANK(TabellKSR[[#This Row],[Poeng]],TabellKSR[Poeng],0))</f>
        <v/>
      </c>
      <c r="Q17" s="9" t="str">
        <f>TabellKSR[[#This Row],[Poeng '#1]]</f>
        <v/>
      </c>
      <c r="R17" s="9" t="str">
        <f>TabellKSR[[#This Row],[Poeng '#2]]</f>
        <v/>
      </c>
      <c r="S17" s="9" t="str">
        <f>TabellKSR[[#This Row],[Poeng '#3]]</f>
        <v/>
      </c>
      <c r="T17" s="9" t="str">
        <f>TabellKSR[[#This Row],[Poeng '#4]]</f>
        <v/>
      </c>
      <c r="U17" s="9" t="str">
        <f>TabellKSR[[#This Row],[Poeng '#5]]</f>
        <v/>
      </c>
      <c r="V17" s="9" t="str">
        <f>TabellKSR[[#This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77D32-D3BB-024A-961E-ACF3C519A01B}">
  <dimension ref="A1:V17"/>
  <sheetViews>
    <sheetView workbookViewId="0">
      <selection activeCell="K7" sqref="K7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78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79</v>
      </c>
      <c r="B6" s="8" t="s">
        <v>55</v>
      </c>
      <c r="C6" s="9">
        <v>1</v>
      </c>
      <c r="D6" s="9">
        <f>IF(TabellM17[[#This Row],[Plassering '#1]]="","",VLOOKUP(TabellM17[[#This Row],[Plassering '#1]],Poeng[],2,FALSE))</f>
        <v>100</v>
      </c>
      <c r="E6" s="9"/>
      <c r="F6" s="9" t="str">
        <f>IF(TabellM17[[#This Row],[Plassering '#2]]="","",VLOOKUP(TabellM17[[#This Row],[Plassering '#2]],Poeng[],2,FALSE))</f>
        <v/>
      </c>
      <c r="G6" s="9">
        <v>1</v>
      </c>
      <c r="H6" s="9">
        <f>IF(TabellM17[[#This Row],[Plassering '#3]]="","",VLOOKUP(TabellM17[[#This Row],[Plassering '#3]],Poeng[],2,FALSE))</f>
        <v>100</v>
      </c>
      <c r="I6" s="9"/>
      <c r="J6" s="9" t="str">
        <f>IF(TabellM17[[#This Row],[Plassering '#4]]="","",VLOOKUP(TabellM17[[#This Row],[Plassering '#4]],Poeng[],2,FALSE))</f>
        <v/>
      </c>
      <c r="K6" s="9"/>
      <c r="L6" s="9" t="str">
        <f>IF(TabellM17[[#This Row],[Plassering '#5]]="","",VLOOKUP(TabellM17[[#This Row],[Plassering '#5]],Poeng[],2,FALSE))</f>
        <v/>
      </c>
      <c r="M6" s="9"/>
      <c r="N6" s="9" t="str">
        <f>IF(TabellM17[[#This Row],[Plassering '#6]]="","",VLOOKUP(TabellM17[[#This Row],[Plassering '#6]],Poeng[],2,FALSE))</f>
        <v/>
      </c>
      <c r="O6" s="10" cm="1">
        <f t="array" ref="O6">IF(6-(COUNTBLANK(TabellM17[[#This Row],[P1]:[P6]]))&lt;4,SUM(TabellM17[[#This Row],[P1]:[P6]]),SUM(LARGE(TabellM17[[#This Row],[P1]:[P6]],{1,2,3,4})))</f>
        <v>200</v>
      </c>
      <c r="P6" s="9">
        <f>IF(TabellM17[[#This Row],[Poeng]]=0,"",RANK(TabellM17[[#This Row],[Poeng]],TabellM17[Poeng],0))</f>
        <v>1</v>
      </c>
      <c r="Q6" s="9">
        <f>TabellM17[[#This Row],[Poeng '#1]]</f>
        <v>100</v>
      </c>
      <c r="R6" s="9" t="str">
        <f>TabellM17[[#This Row],[Poeng '#2]]</f>
        <v/>
      </c>
      <c r="S6" s="9">
        <f>TabellM17[[#This Row],[Poeng '#3]]</f>
        <v>100</v>
      </c>
      <c r="T6" s="9" t="str">
        <f>TabellM17[[#This Row],[Poeng '#4]]</f>
        <v/>
      </c>
      <c r="U6" s="9" t="str">
        <f>TabellM17[[#This Row],[Poeng '#5]]</f>
        <v/>
      </c>
      <c r="V6" s="9" t="str">
        <f>TabellM17[[#This Row],[Poeng '#6]]</f>
        <v/>
      </c>
    </row>
    <row r="7" spans="1:22" x14ac:dyDescent="0.25">
      <c r="A7" s="8" t="s">
        <v>226</v>
      </c>
      <c r="B7" s="8" t="s">
        <v>57</v>
      </c>
      <c r="C7" s="9"/>
      <c r="D7" s="9" t="str">
        <f>IF(TabellM17[[#This Row],[Plassering '#1]]="","",VLOOKUP(TabellM17[[#This Row],[Plassering '#1]],Poeng[],2,FALSE))</f>
        <v/>
      </c>
      <c r="E7" s="9"/>
      <c r="F7" s="9" t="str">
        <f>IF(TabellM17[[#This Row],[Plassering '#2]]="","",VLOOKUP(TabellM17[[#This Row],[Plassering '#2]],Poeng[],2,FALSE))</f>
        <v/>
      </c>
      <c r="G7" s="9"/>
      <c r="H7" s="9" t="str">
        <f>IF(TabellM17[[#This Row],[Plassering '#3]]="","",VLOOKUP(TabellM17[[#This Row],[Plassering '#3]],Poeng[],2,FALSE))</f>
        <v/>
      </c>
      <c r="I7" s="9">
        <v>1</v>
      </c>
      <c r="J7" s="9">
        <f>IF(TabellM17[[#This Row],[Plassering '#4]]="","",VLOOKUP(TabellM17[[#This Row],[Plassering '#4]],Poeng[],2,FALSE))</f>
        <v>100</v>
      </c>
      <c r="K7" s="9"/>
      <c r="L7" s="9" t="str">
        <f>IF(TabellM17[[#This Row],[Plassering '#5]]="","",VLOOKUP(TabellM17[[#This Row],[Plassering '#5]],Poeng[],2,FALSE))</f>
        <v/>
      </c>
      <c r="M7" s="9"/>
      <c r="N7" s="9" t="str">
        <f>IF(TabellM17[[#This Row],[Plassering '#6]]="","",VLOOKUP(TabellM17[[#This Row],[Plassering '#6]],Poeng[],2,FALSE))</f>
        <v/>
      </c>
      <c r="O7" s="10" cm="1">
        <f t="array" ref="O7">IF(6-(COUNTBLANK(TabellM17[[#This Row],[P1]:[P6]]))&lt;4,SUM(TabellM17[[#This Row],[P1]:[P6]]),SUM(LARGE(TabellM17[[#This Row],[P1]:[P6]],{1,2,3,4})))</f>
        <v>100</v>
      </c>
      <c r="P7" s="9">
        <f>IF(TabellM17[[#This Row],[Poeng]]=0,"",RANK(TabellM17[[#This Row],[Poeng]],TabellM17[Poeng],0))</f>
        <v>2</v>
      </c>
      <c r="Q7" s="9" t="str">
        <f>TabellM17[[#This Row],[Poeng '#1]]</f>
        <v/>
      </c>
      <c r="R7" s="9" t="str">
        <f>TabellM17[[#This Row],[Poeng '#2]]</f>
        <v/>
      </c>
      <c r="S7" s="9" t="str">
        <f>TabellM17[[#This Row],[Poeng '#3]]</f>
        <v/>
      </c>
      <c r="T7" s="9">
        <f>TabellM17[[#This Row],[Poeng '#4]]</f>
        <v>100</v>
      </c>
      <c r="U7" s="9" t="str">
        <f>TabellM17[[#This Row],[Poeng '#5]]</f>
        <v/>
      </c>
      <c r="V7" s="9" t="str">
        <f>TabellM17[[#This Row],[Poeng '#6]]</f>
        <v/>
      </c>
    </row>
    <row r="8" spans="1:22" x14ac:dyDescent="0.25">
      <c r="A8" s="8"/>
      <c r="B8" s="8"/>
      <c r="C8" s="9"/>
      <c r="D8" s="9" t="str">
        <f>IF(TabellM17[[#This Row],[Plassering '#1]]="","",VLOOKUP(TabellM17[[#This Row],[Plassering '#1]],Poeng[],2,FALSE))</f>
        <v/>
      </c>
      <c r="E8" s="9"/>
      <c r="F8" s="9" t="str">
        <f>IF(TabellM17[[#This Row],[Plassering '#2]]="","",VLOOKUP(TabellM17[[#This Row],[Plassering '#2]],Poeng[],2,FALSE))</f>
        <v/>
      </c>
      <c r="G8" s="9"/>
      <c r="H8" s="9" t="str">
        <f>IF(TabellM17[[#This Row],[Plassering '#3]]="","",VLOOKUP(TabellM17[[#This Row],[Plassering '#3]],Poeng[],2,FALSE))</f>
        <v/>
      </c>
      <c r="I8" s="9"/>
      <c r="J8" s="9" t="str">
        <f>IF(TabellM17[[#This Row],[Plassering '#4]]="","",VLOOKUP(TabellM17[[#This Row],[Plassering '#4]],Poeng[],2,FALSE))</f>
        <v/>
      </c>
      <c r="K8" s="9"/>
      <c r="L8" s="9" t="str">
        <f>IF(TabellM17[[#This Row],[Plassering '#5]]="","",VLOOKUP(TabellM17[[#This Row],[Plassering '#5]],Poeng[],2,FALSE))</f>
        <v/>
      </c>
      <c r="M8" s="9"/>
      <c r="N8" s="9" t="str">
        <f>IF(TabellM17[[#This Row],[Plassering '#6]]="","",VLOOKUP(TabellM17[[#This Row],[Plassering '#6]],Poeng[],2,FALSE))</f>
        <v/>
      </c>
      <c r="O8" s="10" cm="1">
        <f t="array" ref="O8">IF(6-(COUNTBLANK(TabellM17[[#This Row],[P1]:[P6]]))&lt;4,SUM(TabellM17[[#This Row],[P1]:[P6]]),SUM(LARGE(TabellM17[[#This Row],[P1]:[P6]],{1,2,3,4})))</f>
        <v>0</v>
      </c>
      <c r="P8" s="9" t="str">
        <f>IF(TabellM17[[#This Row],[Poeng]]=0,"",RANK(TabellM17[[#This Row],[Poeng]],TabellM17[Poeng],0))</f>
        <v/>
      </c>
      <c r="Q8" s="9" t="str">
        <f>TabellM17[[#This Row],[Poeng '#1]]</f>
        <v/>
      </c>
      <c r="R8" s="9" t="str">
        <f>TabellM17[[#This Row],[Poeng '#2]]</f>
        <v/>
      </c>
      <c r="S8" s="9" t="str">
        <f>TabellM17[[#This Row],[Poeng '#3]]</f>
        <v/>
      </c>
      <c r="T8" s="9" t="str">
        <f>TabellM17[[#This Row],[Poeng '#4]]</f>
        <v/>
      </c>
      <c r="U8" s="9" t="str">
        <f>TabellM17[[#This Row],[Poeng '#5]]</f>
        <v/>
      </c>
      <c r="V8" s="9" t="str">
        <f>TabellM17[[#This Row],[Poeng '#6]]</f>
        <v/>
      </c>
    </row>
    <row r="9" spans="1:22" x14ac:dyDescent="0.25">
      <c r="A9" s="8"/>
      <c r="B9" s="8"/>
      <c r="C9" s="9"/>
      <c r="D9" s="9" t="str">
        <f>IF(TabellM17[[#This Row],[Plassering '#1]]="","",VLOOKUP(TabellM17[[#This Row],[Plassering '#1]],Poeng[],2,FALSE))</f>
        <v/>
      </c>
      <c r="E9" s="9"/>
      <c r="F9" s="9" t="str">
        <f>IF(TabellM17[[#This Row],[Plassering '#2]]="","",VLOOKUP(TabellM17[[#This Row],[Plassering '#2]],Poeng[],2,FALSE))</f>
        <v/>
      </c>
      <c r="G9" s="9"/>
      <c r="H9" s="9" t="str">
        <f>IF(TabellM17[[#This Row],[Plassering '#3]]="","",VLOOKUP(TabellM17[[#This Row],[Plassering '#3]],Poeng[],2,FALSE))</f>
        <v/>
      </c>
      <c r="I9" s="9"/>
      <c r="J9" s="9" t="str">
        <f>IF(TabellM17[[#This Row],[Plassering '#4]]="","",VLOOKUP(TabellM17[[#This Row],[Plassering '#4]],Poeng[],2,FALSE))</f>
        <v/>
      </c>
      <c r="K9" s="9"/>
      <c r="L9" s="9" t="str">
        <f>IF(TabellM17[[#This Row],[Plassering '#5]]="","",VLOOKUP(TabellM17[[#This Row],[Plassering '#5]],Poeng[],2,FALSE))</f>
        <v/>
      </c>
      <c r="M9" s="9"/>
      <c r="N9" s="9" t="str">
        <f>IF(TabellM17[[#This Row],[Plassering '#6]]="","",VLOOKUP(TabellM17[[#This Row],[Plassering '#6]],Poeng[],2,FALSE))</f>
        <v/>
      </c>
      <c r="O9" s="10" cm="1">
        <f t="array" ref="O9">IF(6-(COUNTBLANK(TabellM17[[#This Row],[P1]:[P6]]))&lt;4,SUM(TabellM17[[#This Row],[P1]:[P6]]),SUM(LARGE(TabellM17[[#This Row],[P1]:[P6]],{1,2,3,4})))</f>
        <v>0</v>
      </c>
      <c r="P9" s="9" t="str">
        <f>IF(TabellM17[[#This Row],[Poeng]]=0,"",RANK(TabellM17[[#This Row],[Poeng]],TabellM17[Poeng],0))</f>
        <v/>
      </c>
      <c r="Q9" s="9" t="str">
        <f>TabellM17[[#This Row],[Poeng '#1]]</f>
        <v/>
      </c>
      <c r="R9" s="9" t="str">
        <f>TabellM17[[#This Row],[Poeng '#2]]</f>
        <v/>
      </c>
      <c r="S9" s="9" t="str">
        <f>TabellM17[[#This Row],[Poeng '#3]]</f>
        <v/>
      </c>
      <c r="T9" s="9" t="str">
        <f>TabellM17[[#This Row],[Poeng '#4]]</f>
        <v/>
      </c>
      <c r="U9" s="9" t="str">
        <f>TabellM17[[#This Row],[Poeng '#5]]</f>
        <v/>
      </c>
      <c r="V9" s="9" t="str">
        <f>TabellM17[[#This Row],[Poeng '#6]]</f>
        <v/>
      </c>
    </row>
    <row r="10" spans="1:22" x14ac:dyDescent="0.25">
      <c r="A10" s="8"/>
      <c r="B10" s="8"/>
      <c r="C10" s="9"/>
      <c r="D10" s="9" t="str">
        <f>IF(TabellM17[[#This Row],[Plassering '#1]]="","",VLOOKUP(TabellM17[[#This Row],[Plassering '#1]],Poeng[],2,FALSE))</f>
        <v/>
      </c>
      <c r="E10" s="9"/>
      <c r="F10" s="9" t="str">
        <f>IF(TabellM17[[#This Row],[Plassering '#2]]="","",VLOOKUP(TabellM17[[#This Row],[Plassering '#2]],Poeng[],2,FALSE))</f>
        <v/>
      </c>
      <c r="G10" s="9"/>
      <c r="H10" s="9" t="str">
        <f>IF(TabellM17[[#This Row],[Plassering '#3]]="","",VLOOKUP(TabellM17[[#This Row],[Plassering '#3]],Poeng[],2,FALSE))</f>
        <v/>
      </c>
      <c r="I10" s="9"/>
      <c r="J10" s="9" t="str">
        <f>IF(TabellM17[[#This Row],[Plassering '#4]]="","",VLOOKUP(TabellM17[[#This Row],[Plassering '#4]],Poeng[],2,FALSE))</f>
        <v/>
      </c>
      <c r="K10" s="9"/>
      <c r="L10" s="9" t="str">
        <f>IF(TabellM17[[#This Row],[Plassering '#5]]="","",VLOOKUP(TabellM17[[#This Row],[Plassering '#5]],Poeng[],2,FALSE))</f>
        <v/>
      </c>
      <c r="M10" s="9"/>
      <c r="N10" s="9" t="str">
        <f>IF(TabellM17[[#This Row],[Plassering '#6]]="","",VLOOKUP(TabellM17[[#This Row],[Plassering '#6]],Poeng[],2,FALSE))</f>
        <v/>
      </c>
      <c r="O10" s="10" cm="1">
        <f t="array" ref="O10">IF(6-(COUNTBLANK(TabellM17[[#This Row],[P1]:[P6]]))&lt;4,SUM(TabellM17[[#This Row],[P1]:[P6]]),SUM(LARGE(TabellM17[[#This Row],[P1]:[P6]],{1,2,3,4})))</f>
        <v>0</v>
      </c>
      <c r="P10" s="9" t="str">
        <f>IF(TabellM17[[#This Row],[Poeng]]=0,"",RANK(TabellM17[[#This Row],[Poeng]],TabellM17[Poeng],0))</f>
        <v/>
      </c>
      <c r="Q10" s="9" t="str">
        <f>TabellM17[[#This Row],[Poeng '#1]]</f>
        <v/>
      </c>
      <c r="R10" s="9" t="str">
        <f>TabellM17[[#This Row],[Poeng '#2]]</f>
        <v/>
      </c>
      <c r="S10" s="9" t="str">
        <f>TabellM17[[#This Row],[Poeng '#3]]</f>
        <v/>
      </c>
      <c r="T10" s="9" t="str">
        <f>TabellM17[[#This Row],[Poeng '#4]]</f>
        <v/>
      </c>
      <c r="U10" s="9" t="str">
        <f>TabellM17[[#This Row],[Poeng '#5]]</f>
        <v/>
      </c>
      <c r="V10" s="9" t="str">
        <f>TabellM17[[#This Row],[Poeng '#6]]</f>
        <v/>
      </c>
    </row>
    <row r="11" spans="1:22" x14ac:dyDescent="0.25">
      <c r="A11" s="8"/>
      <c r="B11" s="8"/>
      <c r="C11" s="9"/>
      <c r="D11" s="9" t="str">
        <f>IF(TabellM17[[#This Row],[Plassering '#1]]="","",VLOOKUP(TabellM17[[#This Row],[Plassering '#1]],Poeng[],2,FALSE))</f>
        <v/>
      </c>
      <c r="E11" s="9"/>
      <c r="F11" s="9" t="str">
        <f>IF(TabellM17[[#This Row],[Plassering '#2]]="","",VLOOKUP(TabellM17[[#This Row],[Plassering '#2]],Poeng[],2,FALSE))</f>
        <v/>
      </c>
      <c r="G11" s="9"/>
      <c r="H11" s="9" t="str">
        <f>IF(TabellM17[[#This Row],[Plassering '#3]]="","",VLOOKUP(TabellM17[[#This Row],[Plassering '#3]],Poeng[],2,FALSE))</f>
        <v/>
      </c>
      <c r="I11" s="9"/>
      <c r="J11" s="9" t="str">
        <f>IF(TabellM17[[#This Row],[Plassering '#4]]="","",VLOOKUP(TabellM17[[#This Row],[Plassering '#4]],Poeng[],2,FALSE))</f>
        <v/>
      </c>
      <c r="K11" s="9"/>
      <c r="L11" s="9" t="str">
        <f>IF(TabellM17[[#This Row],[Plassering '#5]]="","",VLOOKUP(TabellM17[[#This Row],[Plassering '#5]],Poeng[],2,FALSE))</f>
        <v/>
      </c>
      <c r="M11" s="9"/>
      <c r="N11" s="9" t="str">
        <f>IF(TabellM17[[#This Row],[Plassering '#6]]="","",VLOOKUP(TabellM17[[#This Row],[Plassering '#6]],Poeng[],2,FALSE))</f>
        <v/>
      </c>
      <c r="O11" s="10" cm="1">
        <f t="array" ref="O11">IF(6-(COUNTBLANK(TabellM17[[#This Row],[P1]:[P6]]))&lt;4,SUM(TabellM17[[#This Row],[P1]:[P6]]),SUM(LARGE(TabellM17[[#This Row],[P1]:[P6]],{1,2,3,4})))</f>
        <v>0</v>
      </c>
      <c r="P11" s="9" t="str">
        <f>IF(TabellM17[[#This Row],[Poeng]]=0,"",RANK(TabellM17[[#This Row],[Poeng]],TabellM17[Poeng],0))</f>
        <v/>
      </c>
      <c r="Q11" s="9" t="str">
        <f>TabellM17[[#This Row],[Poeng '#1]]</f>
        <v/>
      </c>
      <c r="R11" s="9" t="str">
        <f>TabellM17[[#This Row],[Poeng '#2]]</f>
        <v/>
      </c>
      <c r="S11" s="9" t="str">
        <f>TabellM17[[#This Row],[Poeng '#3]]</f>
        <v/>
      </c>
      <c r="T11" s="9" t="str">
        <f>TabellM17[[#This Row],[Poeng '#4]]</f>
        <v/>
      </c>
      <c r="U11" s="9" t="str">
        <f>TabellM17[[#This Row],[Poeng '#5]]</f>
        <v/>
      </c>
      <c r="V11" s="9" t="str">
        <f>TabellM17[[#This Row],[Poeng '#6]]</f>
        <v/>
      </c>
    </row>
    <row r="12" spans="1:22" x14ac:dyDescent="0.25">
      <c r="A12" s="8"/>
      <c r="B12" s="8"/>
      <c r="C12" s="9"/>
      <c r="D12" s="9" t="str">
        <f>IF(TabellM17[[#This Row],[Plassering '#1]]="","",VLOOKUP(TabellM17[[#This Row],[Plassering '#1]],Poeng[],2,FALSE))</f>
        <v/>
      </c>
      <c r="E12" s="9"/>
      <c r="F12" s="9" t="str">
        <f>IF(TabellM17[[#This Row],[Plassering '#2]]="","",VLOOKUP(TabellM17[[#This Row],[Plassering '#2]],Poeng[],2,FALSE))</f>
        <v/>
      </c>
      <c r="G12" s="9"/>
      <c r="H12" s="9" t="str">
        <f>IF(TabellM17[[#This Row],[Plassering '#3]]="","",VLOOKUP(TabellM17[[#This Row],[Plassering '#3]],Poeng[],2,FALSE))</f>
        <v/>
      </c>
      <c r="I12" s="9"/>
      <c r="J12" s="9" t="str">
        <f>IF(TabellM17[[#This Row],[Plassering '#4]]="","",VLOOKUP(TabellM17[[#This Row],[Plassering '#4]],Poeng[],2,FALSE))</f>
        <v/>
      </c>
      <c r="K12" s="9"/>
      <c r="L12" s="9" t="str">
        <f>IF(TabellM17[[#This Row],[Plassering '#5]]="","",VLOOKUP(TabellM17[[#This Row],[Plassering '#5]],Poeng[],2,FALSE))</f>
        <v/>
      </c>
      <c r="M12" s="9"/>
      <c r="N12" s="9" t="str">
        <f>IF(TabellM17[[#This Row],[Plassering '#6]]="","",VLOOKUP(TabellM17[[#This Row],[Plassering '#6]],Poeng[],2,FALSE))</f>
        <v/>
      </c>
      <c r="O12" s="10" cm="1">
        <f t="array" ref="O12">IF(6-(COUNTBLANK(TabellM17[[#This Row],[P1]:[P6]]))&lt;4,SUM(TabellM17[[#This Row],[P1]:[P6]]),SUM(LARGE(TabellM17[[#This Row],[P1]:[P6]],{1,2,3,4})))</f>
        <v>0</v>
      </c>
      <c r="P12" s="9" t="str">
        <f>IF(TabellM17[[#This Row],[Poeng]]=0,"",RANK(TabellM17[[#This Row],[Poeng]],TabellM17[Poeng],0))</f>
        <v/>
      </c>
      <c r="Q12" s="9" t="str">
        <f>TabellM17[[#This Row],[Poeng '#1]]</f>
        <v/>
      </c>
      <c r="R12" s="9" t="str">
        <f>TabellM17[[#This Row],[Poeng '#2]]</f>
        <v/>
      </c>
      <c r="S12" s="9" t="str">
        <f>TabellM17[[#This Row],[Poeng '#3]]</f>
        <v/>
      </c>
      <c r="T12" s="9" t="str">
        <f>TabellM17[[#This Row],[Poeng '#4]]</f>
        <v/>
      </c>
      <c r="U12" s="9" t="str">
        <f>TabellM17[[#This Row],[Poeng '#5]]</f>
        <v/>
      </c>
      <c r="V12" s="9" t="str">
        <f>TabellM17[[#This Row],[Poeng '#6]]</f>
        <v/>
      </c>
    </row>
    <row r="13" spans="1:22" x14ac:dyDescent="0.25">
      <c r="A13" s="8"/>
      <c r="B13" s="8"/>
      <c r="C13" s="9"/>
      <c r="D13" s="9" t="str">
        <f>IF(TabellM17[[#This Row],[Plassering '#1]]="","",VLOOKUP(TabellM17[[#This Row],[Plassering '#1]],Poeng[],2,FALSE))</f>
        <v/>
      </c>
      <c r="E13" s="9"/>
      <c r="F13" s="9" t="str">
        <f>IF(TabellM17[[#This Row],[Plassering '#2]]="","",VLOOKUP(TabellM17[[#This Row],[Plassering '#2]],Poeng[],2,FALSE))</f>
        <v/>
      </c>
      <c r="G13" s="9"/>
      <c r="H13" s="9" t="str">
        <f>IF(TabellM17[[#This Row],[Plassering '#3]]="","",VLOOKUP(TabellM17[[#This Row],[Plassering '#3]],Poeng[],2,FALSE))</f>
        <v/>
      </c>
      <c r="I13" s="9"/>
      <c r="J13" s="9" t="str">
        <f>IF(TabellM17[[#This Row],[Plassering '#4]]="","",VLOOKUP(TabellM17[[#This Row],[Plassering '#4]],Poeng[],2,FALSE))</f>
        <v/>
      </c>
      <c r="K13" s="9"/>
      <c r="L13" s="9" t="str">
        <f>IF(TabellM17[[#This Row],[Plassering '#5]]="","",VLOOKUP(TabellM17[[#This Row],[Plassering '#5]],Poeng[],2,FALSE))</f>
        <v/>
      </c>
      <c r="M13" s="9"/>
      <c r="N13" s="9" t="str">
        <f>IF(TabellM17[[#This Row],[Plassering '#6]]="","",VLOOKUP(TabellM17[[#This Row],[Plassering '#6]],Poeng[],2,FALSE))</f>
        <v/>
      </c>
      <c r="O13" s="10" cm="1">
        <f t="array" ref="O13">IF(6-(COUNTBLANK(TabellM17[[#This Row],[P1]:[P6]]))&lt;4,SUM(TabellM17[[#This Row],[P1]:[P6]]),SUM(LARGE(TabellM17[[#This Row],[P1]:[P6]],{1,2,3,4})))</f>
        <v>0</v>
      </c>
      <c r="P13" s="9" t="str">
        <f>IF(TabellM17[[#This Row],[Poeng]]=0,"",RANK(TabellM17[[#This Row],[Poeng]],TabellM17[Poeng],0))</f>
        <v/>
      </c>
      <c r="Q13" s="9" t="str">
        <f>TabellM17[[#This Row],[Poeng '#1]]</f>
        <v/>
      </c>
      <c r="R13" s="9" t="str">
        <f>TabellM17[[#This Row],[Poeng '#2]]</f>
        <v/>
      </c>
      <c r="S13" s="9" t="str">
        <f>TabellM17[[#This Row],[Poeng '#3]]</f>
        <v/>
      </c>
      <c r="T13" s="9" t="str">
        <f>TabellM17[[#This Row],[Poeng '#4]]</f>
        <v/>
      </c>
      <c r="U13" s="9" t="str">
        <f>TabellM17[[#This Row],[Poeng '#5]]</f>
        <v/>
      </c>
      <c r="V13" s="9" t="str">
        <f>TabellM17[[#This Row],[Poeng '#6]]</f>
        <v/>
      </c>
    </row>
    <row r="14" spans="1:22" x14ac:dyDescent="0.25">
      <c r="A14" s="8"/>
      <c r="B14" s="8"/>
      <c r="C14" s="9"/>
      <c r="D14" s="9" t="str">
        <f>IF(TabellM17[[#This Row],[Plassering '#1]]="","",VLOOKUP(TabellM17[[#This Row],[Plassering '#1]],Poeng[],2,FALSE))</f>
        <v/>
      </c>
      <c r="E14" s="9"/>
      <c r="F14" s="9" t="str">
        <f>IF(TabellM17[[#This Row],[Plassering '#2]]="","",VLOOKUP(TabellM17[[#This Row],[Plassering '#2]],Poeng[],2,FALSE))</f>
        <v/>
      </c>
      <c r="G14" s="9"/>
      <c r="H14" s="9" t="str">
        <f>IF(TabellM17[[#This Row],[Plassering '#3]]="","",VLOOKUP(TabellM17[[#This Row],[Plassering '#3]],Poeng[],2,FALSE))</f>
        <v/>
      </c>
      <c r="I14" s="9"/>
      <c r="J14" s="9" t="str">
        <f>IF(TabellM17[[#This Row],[Plassering '#4]]="","",VLOOKUP(TabellM17[[#This Row],[Plassering '#4]],Poeng[],2,FALSE))</f>
        <v/>
      </c>
      <c r="K14" s="9"/>
      <c r="L14" s="9" t="str">
        <f>IF(TabellM17[[#This Row],[Plassering '#5]]="","",VLOOKUP(TabellM17[[#This Row],[Plassering '#5]],Poeng[],2,FALSE))</f>
        <v/>
      </c>
      <c r="M14" s="9"/>
      <c r="N14" s="9" t="str">
        <f>IF(TabellM17[[#This Row],[Plassering '#6]]="","",VLOOKUP(TabellM17[[#This Row],[Plassering '#6]],Poeng[],2,FALSE))</f>
        <v/>
      </c>
      <c r="O14" s="10" cm="1">
        <f t="array" ref="O14">IF(6-(COUNTBLANK(TabellM17[[#This Row],[P1]:[P6]]))&lt;4,SUM(TabellM17[[#This Row],[P1]:[P6]]),SUM(LARGE(TabellM17[[#This Row],[P1]:[P6]],{1,2,3,4})))</f>
        <v>0</v>
      </c>
      <c r="P14" s="9" t="str">
        <f>IF(TabellM17[[#This Row],[Poeng]]=0,"",RANK(TabellM17[[#This Row],[Poeng]],TabellM17[Poeng],0))</f>
        <v/>
      </c>
      <c r="Q14" s="9" t="str">
        <f>TabellM17[[#This Row],[Poeng '#1]]</f>
        <v/>
      </c>
      <c r="R14" s="9" t="str">
        <f>TabellM17[[#This Row],[Poeng '#2]]</f>
        <v/>
      </c>
      <c r="S14" s="9" t="str">
        <f>TabellM17[[#This Row],[Poeng '#3]]</f>
        <v/>
      </c>
      <c r="T14" s="9" t="str">
        <f>TabellM17[[#This Row],[Poeng '#4]]</f>
        <v/>
      </c>
      <c r="U14" s="9" t="str">
        <f>TabellM17[[#This Row],[Poeng '#5]]</f>
        <v/>
      </c>
      <c r="V14" s="9" t="str">
        <f>TabellM17[[#This Row],[Poeng '#6]]</f>
        <v/>
      </c>
    </row>
    <row r="15" spans="1:22" x14ac:dyDescent="0.25">
      <c r="A15" s="8"/>
      <c r="B15" s="8"/>
      <c r="C15" s="9"/>
      <c r="D15" s="9" t="str">
        <f>IF(TabellM17[[#This Row],[Plassering '#1]]="","",VLOOKUP(TabellM17[[#This Row],[Plassering '#1]],Poeng[],2,FALSE))</f>
        <v/>
      </c>
      <c r="E15" s="9"/>
      <c r="F15" s="9" t="str">
        <f>IF(TabellM17[[#This Row],[Plassering '#2]]="","",VLOOKUP(TabellM17[[#This Row],[Plassering '#2]],Poeng[],2,FALSE))</f>
        <v/>
      </c>
      <c r="G15" s="9"/>
      <c r="H15" s="9" t="str">
        <f>IF(TabellM17[[#This Row],[Plassering '#3]]="","",VLOOKUP(TabellM17[[#This Row],[Plassering '#3]],Poeng[],2,FALSE))</f>
        <v/>
      </c>
      <c r="I15" s="9"/>
      <c r="J15" s="9" t="str">
        <f>IF(TabellM17[[#This Row],[Plassering '#4]]="","",VLOOKUP(TabellM17[[#This Row],[Plassering '#4]],Poeng[],2,FALSE))</f>
        <v/>
      </c>
      <c r="K15" s="9"/>
      <c r="L15" s="9" t="str">
        <f>IF(TabellM17[[#This Row],[Plassering '#5]]="","",VLOOKUP(TabellM17[[#This Row],[Plassering '#5]],Poeng[],2,FALSE))</f>
        <v/>
      </c>
      <c r="M15" s="9"/>
      <c r="N15" s="9" t="str">
        <f>IF(TabellM17[[#This Row],[Plassering '#6]]="","",VLOOKUP(TabellM17[[#This Row],[Plassering '#6]],Poeng[],2,FALSE))</f>
        <v/>
      </c>
      <c r="O15" s="10" cm="1">
        <f t="array" ref="O15">IF(6-(COUNTBLANK(TabellM17[[#This Row],[P1]:[P6]]))&lt;4,SUM(TabellM17[[#This Row],[P1]:[P6]]),SUM(LARGE(TabellM17[[#This Row],[P1]:[P6]],{1,2,3,4})))</f>
        <v>0</v>
      </c>
      <c r="P15" s="9" t="str">
        <f>IF(TabellM17[[#This Row],[Poeng]]=0,"",RANK(TabellM17[[#This Row],[Poeng]],TabellM17[Poeng],0))</f>
        <v/>
      </c>
      <c r="Q15" s="9" t="str">
        <f>TabellM17[[#This Row],[Poeng '#1]]</f>
        <v/>
      </c>
      <c r="R15" s="9" t="str">
        <f>TabellM17[[#This Row],[Poeng '#2]]</f>
        <v/>
      </c>
      <c r="S15" s="9" t="str">
        <f>TabellM17[[#This Row],[Poeng '#3]]</f>
        <v/>
      </c>
      <c r="T15" s="9" t="str">
        <f>TabellM17[[#This Row],[Poeng '#4]]</f>
        <v/>
      </c>
      <c r="U15" s="9" t="str">
        <f>TabellM17[[#This Row],[Poeng '#5]]</f>
        <v/>
      </c>
      <c r="V15" s="9" t="str">
        <f>TabellM17[[#This Row],[Poeng '#6]]</f>
        <v/>
      </c>
    </row>
    <row r="16" spans="1:22" x14ac:dyDescent="0.25">
      <c r="A16" s="8"/>
      <c r="B16" s="8"/>
      <c r="C16" s="9"/>
      <c r="D16" s="9" t="str">
        <f>IF(TabellM17[[#This Row],[Plassering '#1]]="","",VLOOKUP(TabellM17[[#This Row],[Plassering '#1]],Poeng[],2,FALSE))</f>
        <v/>
      </c>
      <c r="E16" s="9"/>
      <c r="F16" s="9" t="str">
        <f>IF(TabellM17[[#This Row],[Plassering '#2]]="","",VLOOKUP(TabellM17[[#This Row],[Plassering '#2]],Poeng[],2,FALSE))</f>
        <v/>
      </c>
      <c r="G16" s="9"/>
      <c r="H16" s="9" t="str">
        <f>IF(TabellM17[[#This Row],[Plassering '#3]]="","",VLOOKUP(TabellM17[[#This Row],[Plassering '#3]],Poeng[],2,FALSE))</f>
        <v/>
      </c>
      <c r="I16" s="9"/>
      <c r="J16" s="9" t="str">
        <f>IF(TabellM17[[#This Row],[Plassering '#4]]="","",VLOOKUP(TabellM17[[#This Row],[Plassering '#4]],Poeng[],2,FALSE))</f>
        <v/>
      </c>
      <c r="K16" s="9"/>
      <c r="L16" s="9" t="str">
        <f>IF(TabellM17[[#This Row],[Plassering '#5]]="","",VLOOKUP(TabellM17[[#This Row],[Plassering '#5]],Poeng[],2,FALSE))</f>
        <v/>
      </c>
      <c r="M16" s="9"/>
      <c r="N16" s="9" t="str">
        <f>IF(TabellM17[[#This Row],[Plassering '#6]]="","",VLOOKUP(TabellM17[[#This Row],[Plassering '#6]],Poeng[],2,FALSE))</f>
        <v/>
      </c>
      <c r="O16" s="10" cm="1">
        <f t="array" ref="O16">IF(6-(COUNTBLANK(TabellM17[[#This Row],[P1]:[P6]]))&lt;4,SUM(TabellM17[[#This Row],[P1]:[P6]]),SUM(LARGE(TabellM17[[#This Row],[P1]:[P6]],{1,2,3,4})))</f>
        <v>0</v>
      </c>
      <c r="P16" s="9" t="str">
        <f>IF(TabellM17[[#This Row],[Poeng]]=0,"",RANK(TabellM17[[#This Row],[Poeng]],TabellM17[Poeng],0))</f>
        <v/>
      </c>
      <c r="Q16" s="9" t="str">
        <f>TabellM17[[#This Row],[Poeng '#1]]</f>
        <v/>
      </c>
      <c r="R16" s="9" t="str">
        <f>TabellM17[[#This Row],[Poeng '#2]]</f>
        <v/>
      </c>
      <c r="S16" s="9" t="str">
        <f>TabellM17[[#This Row],[Poeng '#3]]</f>
        <v/>
      </c>
      <c r="T16" s="9" t="str">
        <f>TabellM17[[#This Row],[Poeng '#4]]</f>
        <v/>
      </c>
      <c r="U16" s="9" t="str">
        <f>TabellM17[[#This Row],[Poeng '#5]]</f>
        <v/>
      </c>
      <c r="V16" s="9" t="str">
        <f>TabellM17[[#This Row],[Poeng '#6]]</f>
        <v/>
      </c>
    </row>
    <row r="17" spans="1:22" x14ac:dyDescent="0.25">
      <c r="A17" s="8"/>
      <c r="B17" s="8"/>
      <c r="C17" s="9"/>
      <c r="D17" s="9" t="str">
        <f>IF(TabellM17[[#This Row],[Plassering '#1]]="","",VLOOKUP(TabellM17[[#This Row],[Plassering '#1]],Poeng[],2,FALSE))</f>
        <v/>
      </c>
      <c r="E17" s="9"/>
      <c r="F17" s="9" t="str">
        <f>IF(TabellM17[[#This Row],[Plassering '#2]]="","",VLOOKUP(TabellM17[[#This Row],[Plassering '#2]],Poeng[],2,FALSE))</f>
        <v/>
      </c>
      <c r="G17" s="9"/>
      <c r="H17" s="9" t="str">
        <f>IF(TabellM17[[#This Row],[Plassering '#3]]="","",VLOOKUP(TabellM17[[#This Row],[Plassering '#3]],Poeng[],2,FALSE))</f>
        <v/>
      </c>
      <c r="I17" s="9"/>
      <c r="J17" s="9" t="str">
        <f>IF(TabellM17[[#This Row],[Plassering '#4]]="","",VLOOKUP(TabellM17[[#This Row],[Plassering '#4]],Poeng[],2,FALSE))</f>
        <v/>
      </c>
      <c r="K17" s="9"/>
      <c r="L17" s="9" t="str">
        <f>IF(TabellM17[[#This Row],[Plassering '#5]]="","",VLOOKUP(TabellM17[[#This Row],[Plassering '#5]],Poeng[],2,FALSE))</f>
        <v/>
      </c>
      <c r="M17" s="9"/>
      <c r="N17" s="9" t="str">
        <f>IF(TabellM17[[#This Row],[Plassering '#6]]="","",VLOOKUP(TabellM17[[#This Row],[Plassering '#6]],Poeng[],2,FALSE))</f>
        <v/>
      </c>
      <c r="O17" s="10" cm="1">
        <f t="array" ref="O17">IF(6-(COUNTBLANK(TabellM17[[#This Row],[P1]:[P6]]))&lt;4,SUM(TabellM17[[#This Row],[P1]:[P6]]),SUM(LARGE(TabellM17[[#This Row],[P1]:[P6]],{1,2,3,4})))</f>
        <v>0</v>
      </c>
      <c r="P17" s="9" t="str">
        <f>IF(TabellM17[[#This Row],[Poeng]]=0,"",RANK(TabellM17[[#This Row],[Poeng]],TabellM17[Poeng],0))</f>
        <v/>
      </c>
      <c r="Q17" s="9" t="str">
        <f>TabellM17[[#This Row],[Poeng '#1]]</f>
        <v/>
      </c>
      <c r="R17" s="9" t="str">
        <f>TabellM17[[#This Row],[Poeng '#2]]</f>
        <v/>
      </c>
      <c r="S17" s="9" t="str">
        <f>TabellM17[[#This Row],[Poeng '#3]]</f>
        <v/>
      </c>
      <c r="T17" s="9" t="str">
        <f>TabellM17[[#This Row],[Poeng '#4]]</f>
        <v/>
      </c>
      <c r="U17" s="9" t="str">
        <f>TabellM17[[#This Row],[Poeng '#5]]</f>
        <v/>
      </c>
      <c r="V17" s="9" t="str">
        <f>TabellM17[[#This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D5680-C046-4F4A-A61D-B13F2011945D}">
  <dimension ref="A1:V22"/>
  <sheetViews>
    <sheetView workbookViewId="0">
      <selection activeCell="A9" sqref="A9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91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92</v>
      </c>
      <c r="B6" s="8" t="s">
        <v>55</v>
      </c>
      <c r="C6" s="9">
        <v>1</v>
      </c>
      <c r="D6" s="9">
        <f>IF(TabellM18[[#This Row],[Plassering '#1]]="","",VLOOKUP(TabellM18[[#This Row],[Plassering '#1]],Poeng[],2,FALSE))</f>
        <v>100</v>
      </c>
      <c r="E6" s="9"/>
      <c r="F6" s="9" t="str">
        <f>IF(TabellM18[[#This Row],[Plassering '#2]]="","",VLOOKUP(TabellM18[[#This Row],[Plassering '#2]],Poeng[],2,FALSE))</f>
        <v/>
      </c>
      <c r="G6" s="9"/>
      <c r="H6" s="9" t="str">
        <f>IF(TabellM18[[#This Row],[Plassering '#3]]="","",VLOOKUP(TabellM18[[#This Row],[Plassering '#3]],Poeng[],2,FALSE))</f>
        <v/>
      </c>
      <c r="I6" s="9"/>
      <c r="J6" s="9" t="str">
        <f>IF(TabellM18[[#This Row],[Plassering '#4]]="","",VLOOKUP(TabellM18[[#This Row],[Plassering '#4]],Poeng[],2,FALSE))</f>
        <v/>
      </c>
      <c r="K6" s="9"/>
      <c r="L6" s="9" t="str">
        <f>IF(TabellM18[[#This Row],[Plassering '#5]]="","",VLOOKUP(TabellM18[[#This Row],[Plassering '#5]],Poeng[],2,FALSE))</f>
        <v/>
      </c>
      <c r="M6" s="9"/>
      <c r="N6" s="9" t="str">
        <f>IF(TabellM18[[#This Row],[Plassering '#6]]="","",VLOOKUP(TabellM18[[#This Row],[Plassering '#6]],Poeng[],2,FALSE))</f>
        <v/>
      </c>
      <c r="O6" s="10" cm="1">
        <f t="array" ref="O6">IF(6-(COUNTBLANK(TabellM18[[#This Row],[P1]:[P6]]))&lt;4,SUM(TabellM18[[#This Row],[P1]:[P6]]),SUM(LARGE(TabellM18[[#This Row],[P1]:[P6]],{1,2,3,4})))</f>
        <v>100</v>
      </c>
      <c r="P6" s="9">
        <f>IF(TabellM18[[#This Row],[Poeng]]=0,"",RANK(TabellM18[[#This Row],[Poeng]],TabellM18[Poeng],0))</f>
        <v>1</v>
      </c>
      <c r="Q6" s="9">
        <f>TabellM18[[#This Row],[Poeng '#1]]</f>
        <v>100</v>
      </c>
      <c r="R6" s="9" t="str">
        <f>TabellM18[[#This Row],[Poeng '#2]]</f>
        <v/>
      </c>
      <c r="S6" s="9" t="str">
        <f>TabellM18[[#This Row],[Poeng '#3]]</f>
        <v/>
      </c>
      <c r="T6" s="9" t="str">
        <f>TabellM18[[#This Row],[Poeng '#4]]</f>
        <v/>
      </c>
      <c r="U6" s="9" t="str">
        <f>TabellM18[[#This Row],[Poeng '#5]]</f>
        <v/>
      </c>
      <c r="V6" s="9" t="str">
        <f>TabellM18[[#This Row],[Poeng '#6]]</f>
        <v/>
      </c>
    </row>
    <row r="7" spans="1:22" x14ac:dyDescent="0.25">
      <c r="A7" s="8" t="s">
        <v>157</v>
      </c>
      <c r="B7" s="8" t="s">
        <v>35</v>
      </c>
      <c r="C7" s="9"/>
      <c r="D7" s="9" t="str">
        <f>IF(TabellM18[[#This Row],[Plassering '#1]]="","",VLOOKUP(TabellM18[[#This Row],[Plassering '#1]],Poeng[],2,FALSE))</f>
        <v/>
      </c>
      <c r="E7" s="9">
        <v>1</v>
      </c>
      <c r="F7" s="9">
        <f>IF(TabellM18[[#This Row],[Plassering '#2]]="","",VLOOKUP(TabellM18[[#This Row],[Plassering '#2]],Poeng[],2,FALSE))</f>
        <v>100</v>
      </c>
      <c r="G7" s="9"/>
      <c r="H7" s="9" t="str">
        <f>IF(TabellM18[[#This Row],[Plassering '#3]]="","",VLOOKUP(TabellM18[[#This Row],[Plassering '#3]],Poeng[],2,FALSE))</f>
        <v/>
      </c>
      <c r="I7" s="9"/>
      <c r="J7" s="9" t="str">
        <f>IF(TabellM18[[#This Row],[Plassering '#4]]="","",VLOOKUP(TabellM18[[#This Row],[Plassering '#4]],Poeng[],2,FALSE))</f>
        <v/>
      </c>
      <c r="K7" s="9"/>
      <c r="L7" s="9" t="str">
        <f>IF(TabellM18[[#This Row],[Plassering '#5]]="","",VLOOKUP(TabellM18[[#This Row],[Plassering '#5]],Poeng[],2,FALSE))</f>
        <v/>
      </c>
      <c r="M7" s="9"/>
      <c r="N7" s="9" t="str">
        <f>IF(TabellM18[[#This Row],[Plassering '#6]]="","",VLOOKUP(TabellM18[[#This Row],[Plassering '#6]],Poeng[],2,FALSE))</f>
        <v/>
      </c>
      <c r="O7" s="10" cm="1">
        <f t="array" ref="O7">IF(6-(COUNTBLANK(TabellM18[[#This Row],[P1]:[P6]]))&lt;4,SUM(TabellM18[[#This Row],[P1]:[P6]]),SUM(LARGE(TabellM18[[#This Row],[P1]:[P6]],{1,2,3,4})))</f>
        <v>100</v>
      </c>
      <c r="P7" s="9">
        <f>IF(TabellM18[[#This Row],[Poeng]]=0,"",RANK(TabellM18[[#This Row],[Poeng]],TabellM18[Poeng],0))</f>
        <v>1</v>
      </c>
      <c r="Q7" s="9" t="str">
        <f>TabellM18[[#This Row],[Poeng '#1]]</f>
        <v/>
      </c>
      <c r="R7" s="9">
        <f>TabellM18[[#This Row],[Poeng '#2]]</f>
        <v>100</v>
      </c>
      <c r="S7" s="9" t="str">
        <f>TabellM18[[#This Row],[Poeng '#3]]</f>
        <v/>
      </c>
      <c r="T7" s="9" t="str">
        <f>TabellM18[[#This Row],[Poeng '#4]]</f>
        <v/>
      </c>
      <c r="U7" s="9" t="str">
        <f>TabellM18[[#This Row],[Poeng '#5]]</f>
        <v/>
      </c>
      <c r="V7" s="9" t="str">
        <f>TabellM18[[#This Row],[Poeng '#6]]</f>
        <v/>
      </c>
    </row>
    <row r="8" spans="1:22" x14ac:dyDescent="0.25">
      <c r="A8" s="8" t="s">
        <v>191</v>
      </c>
      <c r="B8" s="8" t="s">
        <v>31</v>
      </c>
      <c r="C8" s="9"/>
      <c r="D8" s="9" t="str">
        <f>IF(TabellM18[[#This Row],[Plassering '#1]]="","",VLOOKUP(TabellM18[[#This Row],[Plassering '#1]],Poeng[],2,FALSE))</f>
        <v/>
      </c>
      <c r="E8" s="9"/>
      <c r="F8" s="9" t="str">
        <f>IF(TabellM18[[#This Row],[Plassering '#2]]="","",VLOOKUP(TabellM18[[#This Row],[Plassering '#2]],Poeng[],2,FALSE))</f>
        <v/>
      </c>
      <c r="G8" s="9">
        <v>1</v>
      </c>
      <c r="H8" s="9">
        <f>IF(TabellM18[[#This Row],[Plassering '#3]]="","",VLOOKUP(TabellM18[[#This Row],[Plassering '#3]],Poeng[],2,FALSE))</f>
        <v>100</v>
      </c>
      <c r="I8" s="9"/>
      <c r="J8" s="9" t="str">
        <f>IF(TabellM18[[#This Row],[Plassering '#4]]="","",VLOOKUP(TabellM18[[#This Row],[Plassering '#4]],Poeng[],2,FALSE))</f>
        <v/>
      </c>
      <c r="K8" s="9"/>
      <c r="L8" s="9" t="str">
        <f>IF(TabellM18[[#This Row],[Plassering '#5]]="","",VLOOKUP(TabellM18[[#This Row],[Plassering '#5]],Poeng[],2,FALSE))</f>
        <v/>
      </c>
      <c r="M8" s="9"/>
      <c r="N8" s="9" t="str">
        <f>IF(TabellM18[[#This Row],[Plassering '#6]]="","",VLOOKUP(TabellM18[[#This Row],[Plassering '#6]],Poeng[],2,FALSE))</f>
        <v/>
      </c>
      <c r="O8" s="10" cm="1">
        <f t="array" ref="O8">IF(6-(COUNTBLANK(TabellM18[[#This Row],[P1]:[P6]]))&lt;4,SUM(TabellM18[[#This Row],[P1]:[P6]]),SUM(LARGE(TabellM18[[#This Row],[P1]:[P6]],{1,2,3,4})))</f>
        <v>100</v>
      </c>
      <c r="P8" s="9">
        <f>IF(TabellM18[[#This Row],[Poeng]]=0,"",RANK(TabellM18[[#This Row],[Poeng]],TabellM18[Poeng],0))</f>
        <v>1</v>
      </c>
      <c r="Q8" s="9" t="str">
        <f>TabellM18[[#This Row],[Poeng '#1]]</f>
        <v/>
      </c>
      <c r="R8" s="9" t="str">
        <f>TabellM18[[#This Row],[Poeng '#2]]</f>
        <v/>
      </c>
      <c r="S8" s="9">
        <f>TabellM18[[#This Row],[Poeng '#3]]</f>
        <v>100</v>
      </c>
      <c r="T8" s="9" t="str">
        <f>TabellM18[[#This Row],[Poeng '#4]]</f>
        <v/>
      </c>
      <c r="U8" s="9" t="str">
        <f>TabellM18[[#This Row],[Poeng '#5]]</f>
        <v/>
      </c>
      <c r="V8" s="9" t="str">
        <f>TabellM18[[#This Row],[Poeng '#6]]</f>
        <v/>
      </c>
    </row>
    <row r="9" spans="1:22" x14ac:dyDescent="0.25">
      <c r="A9" s="8" t="s">
        <v>227</v>
      </c>
      <c r="B9" s="8" t="s">
        <v>57</v>
      </c>
      <c r="C9" s="9"/>
      <c r="D9" s="9" t="str">
        <f>IF(TabellM18[[#This Row],[Plassering '#1]]="","",VLOOKUP(TabellM18[[#This Row],[Plassering '#1]],Poeng[],2,FALSE))</f>
        <v/>
      </c>
      <c r="E9" s="9"/>
      <c r="F9" s="9" t="str">
        <f>IF(TabellM18[[#This Row],[Plassering '#2]]="","",VLOOKUP(TabellM18[[#This Row],[Plassering '#2]],Poeng[],2,FALSE))</f>
        <v/>
      </c>
      <c r="G9" s="9"/>
      <c r="H9" s="9" t="str">
        <f>IF(TabellM18[[#This Row],[Plassering '#3]]="","",VLOOKUP(TabellM18[[#This Row],[Plassering '#3]],Poeng[],2,FALSE))</f>
        <v/>
      </c>
      <c r="I9" s="9">
        <v>1</v>
      </c>
      <c r="J9" s="9">
        <f>IF(TabellM18[[#This Row],[Plassering '#4]]="","",VLOOKUP(TabellM18[[#This Row],[Plassering '#4]],Poeng[],2,FALSE))</f>
        <v>100</v>
      </c>
      <c r="K9" s="9"/>
      <c r="L9" s="9" t="str">
        <f>IF(TabellM18[[#This Row],[Plassering '#5]]="","",VLOOKUP(TabellM18[[#This Row],[Plassering '#5]],Poeng[],2,FALSE))</f>
        <v/>
      </c>
      <c r="M9" s="9"/>
      <c r="N9" s="9" t="str">
        <f>IF(TabellM18[[#This Row],[Plassering '#6]]="","",VLOOKUP(TabellM18[[#This Row],[Plassering '#6]],Poeng[],2,FALSE))</f>
        <v/>
      </c>
      <c r="O9" s="10" cm="1">
        <f t="array" ref="O9">IF(6-(COUNTBLANK(TabellM18[[#This Row],[P1]:[P6]]))&lt;4,SUM(TabellM18[[#This Row],[P1]:[P6]]),SUM(LARGE(TabellM18[[#This Row],[P1]:[P6]],{1,2,3,4})))</f>
        <v>100</v>
      </c>
      <c r="P9" s="9">
        <f>IF(TabellM18[[#This Row],[Poeng]]=0,"",RANK(TabellM18[[#This Row],[Poeng]],TabellM18[Poeng],0))</f>
        <v>1</v>
      </c>
      <c r="Q9" s="9" t="str">
        <f>TabellM18[[#This Row],[Poeng '#1]]</f>
        <v/>
      </c>
      <c r="R9" s="9" t="str">
        <f>TabellM18[[#This Row],[Poeng '#2]]</f>
        <v/>
      </c>
      <c r="S9" s="9" t="str">
        <f>TabellM18[[#This Row],[Poeng '#3]]</f>
        <v/>
      </c>
      <c r="T9" s="9">
        <f>TabellM18[[#This Row],[Poeng '#4]]</f>
        <v>100</v>
      </c>
      <c r="U9" s="9" t="str">
        <f>TabellM18[[#This Row],[Poeng '#5]]</f>
        <v/>
      </c>
      <c r="V9" s="9" t="str">
        <f>TabellM18[[#This Row],[Poeng '#6]]</f>
        <v/>
      </c>
    </row>
    <row r="10" spans="1:22" x14ac:dyDescent="0.25">
      <c r="A10" s="8"/>
      <c r="B10" s="8"/>
      <c r="C10" s="9"/>
      <c r="D10" s="9" t="str">
        <f>IF(TabellM18[[#This Row],[Plassering '#1]]="","",VLOOKUP(TabellM18[[#This Row],[Plassering '#1]],Poeng[],2,FALSE))</f>
        <v/>
      </c>
      <c r="E10" s="9"/>
      <c r="F10" s="9" t="str">
        <f>IF(TabellM18[[#This Row],[Plassering '#2]]="","",VLOOKUP(TabellM18[[#This Row],[Plassering '#2]],Poeng[],2,FALSE))</f>
        <v/>
      </c>
      <c r="G10" s="9"/>
      <c r="H10" s="9" t="str">
        <f>IF(TabellM18[[#This Row],[Plassering '#3]]="","",VLOOKUP(TabellM18[[#This Row],[Plassering '#3]],Poeng[],2,FALSE))</f>
        <v/>
      </c>
      <c r="I10" s="9"/>
      <c r="J10" s="9" t="str">
        <f>IF(TabellM18[[#This Row],[Plassering '#4]]="","",VLOOKUP(TabellM18[[#This Row],[Plassering '#4]],Poeng[],2,FALSE))</f>
        <v/>
      </c>
      <c r="K10" s="9"/>
      <c r="L10" s="9" t="str">
        <f>IF(TabellM18[[#This Row],[Plassering '#5]]="","",VLOOKUP(TabellM18[[#This Row],[Plassering '#5]],Poeng[],2,FALSE))</f>
        <v/>
      </c>
      <c r="M10" s="9"/>
      <c r="N10" s="9" t="str">
        <f>IF(TabellM18[[#This Row],[Plassering '#6]]="","",VLOOKUP(TabellM18[[#This Row],[Plassering '#6]],Poeng[],2,FALSE))</f>
        <v/>
      </c>
      <c r="O10" s="10" cm="1">
        <f t="array" ref="O10">IF(6-(COUNTBLANK(TabellM18[[#This Row],[P1]:[P6]]))&lt;4,SUM(TabellM18[[#This Row],[P1]:[P6]]),SUM(LARGE(TabellM18[[#This Row],[P1]:[P6]],{1,2,3,4})))</f>
        <v>0</v>
      </c>
      <c r="P10" s="9" t="str">
        <f>IF(TabellM18[[#This Row],[Poeng]]=0,"",RANK(TabellM18[[#This Row],[Poeng]],TabellM18[Poeng],0))</f>
        <v/>
      </c>
      <c r="Q10" s="9" t="str">
        <f>TabellM18[[#This Row],[Poeng '#1]]</f>
        <v/>
      </c>
      <c r="R10" s="9" t="str">
        <f>TabellM18[[#This Row],[Poeng '#2]]</f>
        <v/>
      </c>
      <c r="S10" s="9" t="str">
        <f>TabellM18[[#This Row],[Poeng '#3]]</f>
        <v/>
      </c>
      <c r="T10" s="9" t="str">
        <f>TabellM18[[#This Row],[Poeng '#4]]</f>
        <v/>
      </c>
      <c r="U10" s="9" t="str">
        <f>TabellM18[[#This Row],[Poeng '#5]]</f>
        <v/>
      </c>
      <c r="V10" s="9" t="str">
        <f>TabellM18[[#This Row],[Poeng '#6]]</f>
        <v/>
      </c>
    </row>
    <row r="11" spans="1:22" x14ac:dyDescent="0.25">
      <c r="A11" s="8"/>
      <c r="B11" s="8"/>
      <c r="C11" s="9"/>
      <c r="D11" s="9" t="str">
        <f>IF(TabellM18[[#This Row],[Plassering '#1]]="","",VLOOKUP(TabellM18[[#This Row],[Plassering '#1]],Poeng[],2,FALSE))</f>
        <v/>
      </c>
      <c r="E11" s="9"/>
      <c r="F11" s="9" t="str">
        <f>IF(TabellM18[[#This Row],[Plassering '#2]]="","",VLOOKUP(TabellM18[[#This Row],[Plassering '#2]],Poeng[],2,FALSE))</f>
        <v/>
      </c>
      <c r="G11" s="9"/>
      <c r="H11" s="9" t="str">
        <f>IF(TabellM18[[#This Row],[Plassering '#3]]="","",VLOOKUP(TabellM18[[#This Row],[Plassering '#3]],Poeng[],2,FALSE))</f>
        <v/>
      </c>
      <c r="I11" s="9"/>
      <c r="J11" s="9" t="str">
        <f>IF(TabellM18[[#This Row],[Plassering '#4]]="","",VLOOKUP(TabellM18[[#This Row],[Plassering '#4]],Poeng[],2,FALSE))</f>
        <v/>
      </c>
      <c r="K11" s="9"/>
      <c r="L11" s="9" t="str">
        <f>IF(TabellM18[[#This Row],[Plassering '#5]]="","",VLOOKUP(TabellM18[[#This Row],[Plassering '#5]],Poeng[],2,FALSE))</f>
        <v/>
      </c>
      <c r="M11" s="9"/>
      <c r="N11" s="9" t="str">
        <f>IF(TabellM18[[#This Row],[Plassering '#6]]="","",VLOOKUP(TabellM18[[#This Row],[Plassering '#6]],Poeng[],2,FALSE))</f>
        <v/>
      </c>
      <c r="O11" s="10" cm="1">
        <f t="array" ref="O11">IF(6-(COUNTBLANK(TabellM18[[#This Row],[P1]:[P6]]))&lt;4,SUM(TabellM18[[#This Row],[P1]:[P6]]),SUM(LARGE(TabellM18[[#This Row],[P1]:[P6]],{1,2,3,4})))</f>
        <v>0</v>
      </c>
      <c r="P11" s="9" t="str">
        <f>IF(TabellM18[[#This Row],[Poeng]]=0,"",RANK(TabellM18[[#This Row],[Poeng]],TabellM18[Poeng],0))</f>
        <v/>
      </c>
      <c r="Q11" s="9" t="str">
        <f>TabellM18[[#This Row],[Poeng '#1]]</f>
        <v/>
      </c>
      <c r="R11" s="9" t="str">
        <f>TabellM18[[#This Row],[Poeng '#2]]</f>
        <v/>
      </c>
      <c r="S11" s="9" t="str">
        <f>TabellM18[[#This Row],[Poeng '#3]]</f>
        <v/>
      </c>
      <c r="T11" s="9" t="str">
        <f>TabellM18[[#This Row],[Poeng '#4]]</f>
        <v/>
      </c>
      <c r="U11" s="9" t="str">
        <f>TabellM18[[#This Row],[Poeng '#5]]</f>
        <v/>
      </c>
      <c r="V11" s="9" t="str">
        <f>TabellM18[[#This Row],[Poeng '#6]]</f>
        <v/>
      </c>
    </row>
    <row r="12" spans="1:22" x14ac:dyDescent="0.25">
      <c r="A12" s="8"/>
      <c r="B12" s="8"/>
      <c r="C12" s="9"/>
      <c r="D12" s="9" t="str">
        <f>IF(TabellM18[[#This Row],[Plassering '#1]]="","",VLOOKUP(TabellM18[[#This Row],[Plassering '#1]],Poeng[],2,FALSE))</f>
        <v/>
      </c>
      <c r="E12" s="9"/>
      <c r="F12" s="9" t="str">
        <f>IF(TabellM18[[#This Row],[Plassering '#2]]="","",VLOOKUP(TabellM18[[#This Row],[Plassering '#2]],Poeng[],2,FALSE))</f>
        <v/>
      </c>
      <c r="G12" s="9"/>
      <c r="H12" s="9" t="str">
        <f>IF(TabellM18[[#This Row],[Plassering '#3]]="","",VLOOKUP(TabellM18[[#This Row],[Plassering '#3]],Poeng[],2,FALSE))</f>
        <v/>
      </c>
      <c r="I12" s="9"/>
      <c r="J12" s="9" t="str">
        <f>IF(TabellM18[[#This Row],[Plassering '#4]]="","",VLOOKUP(TabellM18[[#This Row],[Plassering '#4]],Poeng[],2,FALSE))</f>
        <v/>
      </c>
      <c r="K12" s="9"/>
      <c r="L12" s="9" t="str">
        <f>IF(TabellM18[[#This Row],[Plassering '#5]]="","",VLOOKUP(TabellM18[[#This Row],[Plassering '#5]],Poeng[],2,FALSE))</f>
        <v/>
      </c>
      <c r="M12" s="9"/>
      <c r="N12" s="9" t="str">
        <f>IF(TabellM18[[#This Row],[Plassering '#6]]="","",VLOOKUP(TabellM18[[#This Row],[Plassering '#6]],Poeng[],2,FALSE))</f>
        <v/>
      </c>
      <c r="O12" s="10" cm="1">
        <f t="array" ref="O12">IF(6-(COUNTBLANK(TabellM18[[#This Row],[P1]:[P6]]))&lt;4,SUM(TabellM18[[#This Row],[P1]:[P6]]),SUM(LARGE(TabellM18[[#This Row],[P1]:[P6]],{1,2,3,4})))</f>
        <v>0</v>
      </c>
      <c r="P12" s="9" t="str">
        <f>IF(TabellM18[[#This Row],[Poeng]]=0,"",RANK(TabellM18[[#This Row],[Poeng]],TabellM18[Poeng],0))</f>
        <v/>
      </c>
      <c r="Q12" s="9" t="str">
        <f>TabellM18[[#This Row],[Poeng '#1]]</f>
        <v/>
      </c>
      <c r="R12" s="9" t="str">
        <f>TabellM18[[#This Row],[Poeng '#2]]</f>
        <v/>
      </c>
      <c r="S12" s="9" t="str">
        <f>TabellM18[[#This Row],[Poeng '#3]]</f>
        <v/>
      </c>
      <c r="T12" s="9" t="str">
        <f>TabellM18[[#This Row],[Poeng '#4]]</f>
        <v/>
      </c>
      <c r="U12" s="9" t="str">
        <f>TabellM18[[#This Row],[Poeng '#5]]</f>
        <v/>
      </c>
      <c r="V12" s="9" t="str">
        <f>TabellM18[[#This Row],[Poeng '#6]]</f>
        <v/>
      </c>
    </row>
    <row r="13" spans="1:22" x14ac:dyDescent="0.25">
      <c r="A13" s="8"/>
      <c r="B13" s="8"/>
      <c r="C13" s="9"/>
      <c r="D13" s="9" t="str">
        <f>IF(TabellM18[[#This Row],[Plassering '#1]]="","",VLOOKUP(TabellM18[[#This Row],[Plassering '#1]],Poeng[],2,FALSE))</f>
        <v/>
      </c>
      <c r="E13" s="9"/>
      <c r="F13" s="9" t="str">
        <f>IF(TabellM18[[#This Row],[Plassering '#2]]="","",VLOOKUP(TabellM18[[#This Row],[Plassering '#2]],Poeng[],2,FALSE))</f>
        <v/>
      </c>
      <c r="G13" s="9"/>
      <c r="H13" s="9" t="str">
        <f>IF(TabellM18[[#This Row],[Plassering '#3]]="","",VLOOKUP(TabellM18[[#This Row],[Plassering '#3]],Poeng[],2,FALSE))</f>
        <v/>
      </c>
      <c r="I13" s="9"/>
      <c r="J13" s="9" t="str">
        <f>IF(TabellM18[[#This Row],[Plassering '#4]]="","",VLOOKUP(TabellM18[[#This Row],[Plassering '#4]],Poeng[],2,FALSE))</f>
        <v/>
      </c>
      <c r="K13" s="9"/>
      <c r="L13" s="9" t="str">
        <f>IF(TabellM18[[#This Row],[Plassering '#5]]="","",VLOOKUP(TabellM18[[#This Row],[Plassering '#5]],Poeng[],2,FALSE))</f>
        <v/>
      </c>
      <c r="M13" s="9"/>
      <c r="N13" s="9" t="str">
        <f>IF(TabellM18[[#This Row],[Plassering '#6]]="","",VLOOKUP(TabellM18[[#This Row],[Plassering '#6]],Poeng[],2,FALSE))</f>
        <v/>
      </c>
      <c r="O13" s="10" cm="1">
        <f t="array" ref="O13">IF(6-(COUNTBLANK(TabellM18[[#This Row],[P1]:[P6]]))&lt;4,SUM(TabellM18[[#This Row],[P1]:[P6]]),SUM(LARGE(TabellM18[[#This Row],[P1]:[P6]],{1,2,3,4})))</f>
        <v>0</v>
      </c>
      <c r="P13" s="9" t="str">
        <f>IF(TabellM18[[#This Row],[Poeng]]=0,"",RANK(TabellM18[[#This Row],[Poeng]],TabellM18[Poeng],0))</f>
        <v/>
      </c>
      <c r="Q13" s="9" t="str">
        <f>TabellM18[[#This Row],[Poeng '#1]]</f>
        <v/>
      </c>
      <c r="R13" s="9" t="str">
        <f>TabellM18[[#This Row],[Poeng '#2]]</f>
        <v/>
      </c>
      <c r="S13" s="9" t="str">
        <f>TabellM18[[#This Row],[Poeng '#3]]</f>
        <v/>
      </c>
      <c r="T13" s="9" t="str">
        <f>TabellM18[[#This Row],[Poeng '#4]]</f>
        <v/>
      </c>
      <c r="U13" s="9" t="str">
        <f>TabellM18[[#This Row],[Poeng '#5]]</f>
        <v/>
      </c>
      <c r="V13" s="9" t="str">
        <f>TabellM18[[#This Row],[Poeng '#6]]</f>
        <v/>
      </c>
    </row>
    <row r="14" spans="1:22" x14ac:dyDescent="0.25">
      <c r="A14" s="8"/>
      <c r="B14" s="8"/>
      <c r="C14" s="9"/>
      <c r="D14" s="9" t="str">
        <f>IF(TabellM18[[#This Row],[Plassering '#1]]="","",VLOOKUP(TabellM18[[#This Row],[Plassering '#1]],Poeng[],2,FALSE))</f>
        <v/>
      </c>
      <c r="E14" s="9"/>
      <c r="F14" s="9" t="str">
        <f>IF(TabellM18[[#This Row],[Plassering '#2]]="","",VLOOKUP(TabellM18[[#This Row],[Plassering '#2]],Poeng[],2,FALSE))</f>
        <v/>
      </c>
      <c r="G14" s="9"/>
      <c r="H14" s="9" t="str">
        <f>IF(TabellM18[[#This Row],[Plassering '#3]]="","",VLOOKUP(TabellM18[[#This Row],[Plassering '#3]],Poeng[],2,FALSE))</f>
        <v/>
      </c>
      <c r="I14" s="9"/>
      <c r="J14" s="9" t="str">
        <f>IF(TabellM18[[#This Row],[Plassering '#4]]="","",VLOOKUP(TabellM18[[#This Row],[Plassering '#4]],Poeng[],2,FALSE))</f>
        <v/>
      </c>
      <c r="K14" s="9"/>
      <c r="L14" s="9" t="str">
        <f>IF(TabellM18[[#This Row],[Plassering '#5]]="","",VLOOKUP(TabellM18[[#This Row],[Plassering '#5]],Poeng[],2,FALSE))</f>
        <v/>
      </c>
      <c r="M14" s="9"/>
      <c r="N14" s="9" t="str">
        <f>IF(TabellM18[[#This Row],[Plassering '#6]]="","",VLOOKUP(TabellM18[[#This Row],[Plassering '#6]],Poeng[],2,FALSE))</f>
        <v/>
      </c>
      <c r="O14" s="10" cm="1">
        <f t="array" ref="O14">IF(6-(COUNTBLANK(TabellM18[[#This Row],[P1]:[P6]]))&lt;4,SUM(TabellM18[[#This Row],[P1]:[P6]]),SUM(LARGE(TabellM18[[#This Row],[P1]:[P6]],{1,2,3,4})))</f>
        <v>0</v>
      </c>
      <c r="P14" s="9" t="str">
        <f>IF(TabellM18[[#This Row],[Poeng]]=0,"",RANK(TabellM18[[#This Row],[Poeng]],TabellM18[Poeng],0))</f>
        <v/>
      </c>
      <c r="Q14" s="9" t="str">
        <f>TabellM18[[#This Row],[Poeng '#1]]</f>
        <v/>
      </c>
      <c r="R14" s="9" t="str">
        <f>TabellM18[[#This Row],[Poeng '#2]]</f>
        <v/>
      </c>
      <c r="S14" s="9" t="str">
        <f>TabellM18[[#This Row],[Poeng '#3]]</f>
        <v/>
      </c>
      <c r="T14" s="9" t="str">
        <f>TabellM18[[#This Row],[Poeng '#4]]</f>
        <v/>
      </c>
      <c r="U14" s="9" t="str">
        <f>TabellM18[[#This Row],[Poeng '#5]]</f>
        <v/>
      </c>
      <c r="V14" s="9" t="str">
        <f>TabellM18[[#This Row],[Poeng '#6]]</f>
        <v/>
      </c>
    </row>
    <row r="15" spans="1:22" x14ac:dyDescent="0.25">
      <c r="A15" s="8"/>
      <c r="B15" s="8"/>
      <c r="C15" s="9"/>
      <c r="D15" s="9" t="str">
        <f>IF(TabellM18[[#This Row],[Plassering '#1]]="","",VLOOKUP(TabellM18[[#This Row],[Plassering '#1]],Poeng[],2,FALSE))</f>
        <v/>
      </c>
      <c r="E15" s="9"/>
      <c r="F15" s="9" t="str">
        <f>IF(TabellM18[[#This Row],[Plassering '#2]]="","",VLOOKUP(TabellM18[[#This Row],[Plassering '#2]],Poeng[],2,FALSE))</f>
        <v/>
      </c>
      <c r="G15" s="9"/>
      <c r="H15" s="9" t="str">
        <f>IF(TabellM18[[#This Row],[Plassering '#3]]="","",VLOOKUP(TabellM18[[#This Row],[Plassering '#3]],Poeng[],2,FALSE))</f>
        <v/>
      </c>
      <c r="I15" s="9"/>
      <c r="J15" s="9" t="str">
        <f>IF(TabellM18[[#This Row],[Plassering '#4]]="","",VLOOKUP(TabellM18[[#This Row],[Plassering '#4]],Poeng[],2,FALSE))</f>
        <v/>
      </c>
      <c r="K15" s="9"/>
      <c r="L15" s="9" t="str">
        <f>IF(TabellM18[[#This Row],[Plassering '#5]]="","",VLOOKUP(TabellM18[[#This Row],[Plassering '#5]],Poeng[],2,FALSE))</f>
        <v/>
      </c>
      <c r="M15" s="9"/>
      <c r="N15" s="9" t="str">
        <f>IF(TabellM18[[#This Row],[Plassering '#6]]="","",VLOOKUP(TabellM18[[#This Row],[Plassering '#6]],Poeng[],2,FALSE))</f>
        <v/>
      </c>
      <c r="O15" s="10" cm="1">
        <f t="array" ref="O15">IF(6-(COUNTBLANK(TabellM18[[#This Row],[P1]:[P6]]))&lt;4,SUM(TabellM18[[#This Row],[P1]:[P6]]),SUM(LARGE(TabellM18[[#This Row],[P1]:[P6]],{1,2,3,4})))</f>
        <v>0</v>
      </c>
      <c r="P15" s="9" t="str">
        <f>IF(TabellM18[[#This Row],[Poeng]]=0,"",RANK(TabellM18[[#This Row],[Poeng]],TabellM18[Poeng],0))</f>
        <v/>
      </c>
      <c r="Q15" s="9" t="str">
        <f>TabellM18[[#This Row],[Poeng '#1]]</f>
        <v/>
      </c>
      <c r="R15" s="9" t="str">
        <f>TabellM18[[#This Row],[Poeng '#2]]</f>
        <v/>
      </c>
      <c r="S15" s="9" t="str">
        <f>TabellM18[[#This Row],[Poeng '#3]]</f>
        <v/>
      </c>
      <c r="T15" s="9" t="str">
        <f>TabellM18[[#This Row],[Poeng '#4]]</f>
        <v/>
      </c>
      <c r="U15" s="9" t="str">
        <f>TabellM18[[#This Row],[Poeng '#5]]</f>
        <v/>
      </c>
      <c r="V15" s="9" t="str">
        <f>TabellM18[[#This Row],[Poeng '#6]]</f>
        <v/>
      </c>
    </row>
    <row r="16" spans="1:22" x14ac:dyDescent="0.25">
      <c r="A16" s="8"/>
      <c r="B16" s="8"/>
      <c r="C16" s="9"/>
      <c r="D16" s="9" t="str">
        <f>IF(TabellM18[[#This Row],[Plassering '#1]]="","",VLOOKUP(TabellM18[[#This Row],[Plassering '#1]],Poeng[],2,FALSE))</f>
        <v/>
      </c>
      <c r="E16" s="9"/>
      <c r="F16" s="9" t="str">
        <f>IF(TabellM18[[#This Row],[Plassering '#2]]="","",VLOOKUP(TabellM18[[#This Row],[Plassering '#2]],Poeng[],2,FALSE))</f>
        <v/>
      </c>
      <c r="G16" s="9"/>
      <c r="H16" s="9" t="str">
        <f>IF(TabellM18[[#This Row],[Plassering '#3]]="","",VLOOKUP(TabellM18[[#This Row],[Plassering '#3]],Poeng[],2,FALSE))</f>
        <v/>
      </c>
      <c r="I16" s="9"/>
      <c r="J16" s="9" t="str">
        <f>IF(TabellM18[[#This Row],[Plassering '#4]]="","",VLOOKUP(TabellM18[[#This Row],[Plassering '#4]],Poeng[],2,FALSE))</f>
        <v/>
      </c>
      <c r="K16" s="9"/>
      <c r="L16" s="9" t="str">
        <f>IF(TabellM18[[#This Row],[Plassering '#5]]="","",VLOOKUP(TabellM18[[#This Row],[Plassering '#5]],Poeng[],2,FALSE))</f>
        <v/>
      </c>
      <c r="M16" s="9"/>
      <c r="N16" s="9" t="str">
        <f>IF(TabellM18[[#This Row],[Plassering '#6]]="","",VLOOKUP(TabellM18[[#This Row],[Plassering '#6]],Poeng[],2,FALSE))</f>
        <v/>
      </c>
      <c r="O16" s="10" cm="1">
        <f t="array" ref="O16">IF(6-(COUNTBLANK(TabellM18[[#This Row],[P1]:[P6]]))&lt;4,SUM(TabellM18[[#This Row],[P1]:[P6]]),SUM(LARGE(TabellM18[[#This Row],[P1]:[P6]],{1,2,3,4})))</f>
        <v>0</v>
      </c>
      <c r="P16" s="9" t="str">
        <f>IF(TabellM18[[#This Row],[Poeng]]=0,"",RANK(TabellM18[[#This Row],[Poeng]],TabellM18[Poeng],0))</f>
        <v/>
      </c>
      <c r="Q16" s="9" t="str">
        <f>TabellM18[[#This Row],[Poeng '#1]]</f>
        <v/>
      </c>
      <c r="R16" s="9" t="str">
        <f>TabellM18[[#This Row],[Poeng '#2]]</f>
        <v/>
      </c>
      <c r="S16" s="9" t="str">
        <f>TabellM18[[#This Row],[Poeng '#3]]</f>
        <v/>
      </c>
      <c r="T16" s="9" t="str">
        <f>TabellM18[[#This Row],[Poeng '#4]]</f>
        <v/>
      </c>
      <c r="U16" s="9" t="str">
        <f>TabellM18[[#This Row],[Poeng '#5]]</f>
        <v/>
      </c>
      <c r="V16" s="9" t="str">
        <f>TabellM18[[#This Row],[Poeng '#6]]</f>
        <v/>
      </c>
    </row>
    <row r="17" spans="1:22" x14ac:dyDescent="0.25">
      <c r="A17" s="8"/>
      <c r="B17" s="8"/>
      <c r="C17" s="9"/>
      <c r="D17" s="9" t="str">
        <f>IF(TabellM18[[#This Row],[Plassering '#1]]="","",VLOOKUP(TabellM18[[#This Row],[Plassering '#1]],Poeng[],2,FALSE))</f>
        <v/>
      </c>
      <c r="E17" s="9"/>
      <c r="F17" s="9" t="str">
        <f>IF(TabellM18[[#This Row],[Plassering '#2]]="","",VLOOKUP(TabellM18[[#This Row],[Plassering '#2]],Poeng[],2,FALSE))</f>
        <v/>
      </c>
      <c r="G17" s="9"/>
      <c r="H17" s="9" t="str">
        <f>IF(TabellM18[[#This Row],[Plassering '#3]]="","",VLOOKUP(TabellM18[[#This Row],[Plassering '#3]],Poeng[],2,FALSE))</f>
        <v/>
      </c>
      <c r="I17" s="9"/>
      <c r="J17" s="9" t="str">
        <f>IF(TabellM18[[#This Row],[Plassering '#4]]="","",VLOOKUP(TabellM18[[#This Row],[Plassering '#4]],Poeng[],2,FALSE))</f>
        <v/>
      </c>
      <c r="K17" s="9"/>
      <c r="L17" s="9" t="str">
        <f>IF(TabellM18[[#This Row],[Plassering '#5]]="","",VLOOKUP(TabellM18[[#This Row],[Plassering '#5]],Poeng[],2,FALSE))</f>
        <v/>
      </c>
      <c r="M17" s="9"/>
      <c r="N17" s="9" t="str">
        <f>IF(TabellM18[[#This Row],[Plassering '#6]]="","",VLOOKUP(TabellM18[[#This Row],[Plassering '#6]],Poeng[],2,FALSE))</f>
        <v/>
      </c>
      <c r="O17" s="10" cm="1">
        <f t="array" ref="O17">IF(6-(COUNTBLANK(TabellM18[[#This Row],[P1]:[P6]]))&lt;4,SUM(TabellM18[[#This Row],[P1]:[P6]]),SUM(LARGE(TabellM18[[#This Row],[P1]:[P6]],{1,2,3,4})))</f>
        <v>0</v>
      </c>
      <c r="P17" s="9" t="str">
        <f>IF(TabellM18[[#This Row],[Poeng]]=0,"",RANK(TabellM18[[#This Row],[Poeng]],TabellM18[Poeng],0))</f>
        <v/>
      </c>
      <c r="Q17" s="9" t="str">
        <f>TabellM18[[#This Row],[Poeng '#1]]</f>
        <v/>
      </c>
      <c r="R17" s="9" t="str">
        <f>TabellM18[[#This Row],[Poeng '#2]]</f>
        <v/>
      </c>
      <c r="S17" s="9" t="str">
        <f>TabellM18[[#This Row],[Poeng '#3]]</f>
        <v/>
      </c>
      <c r="T17" s="9" t="str">
        <f>TabellM18[[#This Row],[Poeng '#4]]</f>
        <v/>
      </c>
      <c r="U17" s="9" t="str">
        <f>TabellM18[[#This Row],[Poeng '#5]]</f>
        <v/>
      </c>
      <c r="V17" s="9" t="str">
        <f>TabellM18[[#This Row],[Poeng '#6]]</f>
        <v/>
      </c>
    </row>
    <row r="18" spans="1:22" x14ac:dyDescent="0.25">
      <c r="A18" s="8"/>
      <c r="B18" s="8"/>
      <c r="C18" s="9"/>
      <c r="D18" s="9" t="str">
        <f>IF(TabellM18[[#This Row],[Plassering '#1]]="","",VLOOKUP(TabellM18[[#This Row],[Plassering '#1]],Poeng[],2,FALSE))</f>
        <v/>
      </c>
      <c r="E18" s="9"/>
      <c r="F18" s="9" t="str">
        <f>IF(TabellM18[[#This Row],[Plassering '#2]]="","",VLOOKUP(TabellM18[[#This Row],[Plassering '#2]],Poeng[],2,FALSE))</f>
        <v/>
      </c>
      <c r="G18" s="9"/>
      <c r="H18" s="9" t="str">
        <f>IF(TabellM18[[#This Row],[Plassering '#3]]="","",VLOOKUP(TabellM18[[#This Row],[Plassering '#3]],Poeng[],2,FALSE))</f>
        <v/>
      </c>
      <c r="I18" s="9"/>
      <c r="J18" s="9" t="str">
        <f>IF(TabellM18[[#This Row],[Plassering '#4]]="","",VLOOKUP(TabellM18[[#This Row],[Plassering '#4]],Poeng[],2,FALSE))</f>
        <v/>
      </c>
      <c r="K18" s="9"/>
      <c r="L18" s="9" t="str">
        <f>IF(TabellM18[[#This Row],[Plassering '#5]]="","",VLOOKUP(TabellM18[[#This Row],[Plassering '#5]],Poeng[],2,FALSE))</f>
        <v/>
      </c>
      <c r="M18" s="9"/>
      <c r="N18" s="9" t="str">
        <f>IF(TabellM18[[#This Row],[Plassering '#6]]="","",VLOOKUP(TabellM18[[#This Row],[Plassering '#6]],Poeng[],2,FALSE))</f>
        <v/>
      </c>
      <c r="O18" s="10" cm="1">
        <f t="array" ref="O18">IF(6-(COUNTBLANK(TabellM18[[#This Row],[P1]:[P6]]))&lt;4,SUM(TabellM18[[#This Row],[P1]:[P6]]),SUM(LARGE(TabellM18[[#This Row],[P1]:[P6]],{1,2,3,4})))</f>
        <v>0</v>
      </c>
      <c r="P18" s="9" t="str">
        <f>IF(TabellM18[[#This Row],[Poeng]]=0,"",RANK(TabellM18[[#This Row],[Poeng]],TabellM18[Poeng],0))</f>
        <v/>
      </c>
      <c r="Q18" s="9" t="str">
        <f>TabellM18[[#This Row],[Poeng '#1]]</f>
        <v/>
      </c>
      <c r="R18" s="9" t="str">
        <f>TabellM18[[#This Row],[Poeng '#2]]</f>
        <v/>
      </c>
      <c r="S18" s="9" t="str">
        <f>TabellM18[[#This Row],[Poeng '#3]]</f>
        <v/>
      </c>
      <c r="T18" s="9" t="str">
        <f>TabellM18[[#This Row],[Poeng '#4]]</f>
        <v/>
      </c>
      <c r="U18" s="9" t="str">
        <f>TabellM18[[#This Row],[Poeng '#5]]</f>
        <v/>
      </c>
      <c r="V18" s="9" t="str">
        <f>TabellM18[[#This Row],[Poeng '#6]]</f>
        <v/>
      </c>
    </row>
    <row r="19" spans="1:22" x14ac:dyDescent="0.25">
      <c r="A19" s="8"/>
      <c r="B19" s="8"/>
      <c r="C19" s="9"/>
      <c r="D19" s="9" t="str">
        <f>IF(TabellM18[[#This Row],[Plassering '#1]]="","",VLOOKUP(TabellM18[[#This Row],[Plassering '#1]],Poeng[],2,FALSE))</f>
        <v/>
      </c>
      <c r="E19" s="9"/>
      <c r="F19" s="9" t="str">
        <f>IF(TabellM18[[#This Row],[Plassering '#2]]="","",VLOOKUP(TabellM18[[#This Row],[Plassering '#2]],Poeng[],2,FALSE))</f>
        <v/>
      </c>
      <c r="G19" s="9"/>
      <c r="H19" s="9" t="str">
        <f>IF(TabellM18[[#This Row],[Plassering '#3]]="","",VLOOKUP(TabellM18[[#This Row],[Plassering '#3]],Poeng[],2,FALSE))</f>
        <v/>
      </c>
      <c r="I19" s="9"/>
      <c r="J19" s="9" t="str">
        <f>IF(TabellM18[[#This Row],[Plassering '#4]]="","",VLOOKUP(TabellM18[[#This Row],[Plassering '#4]],Poeng[],2,FALSE))</f>
        <v/>
      </c>
      <c r="K19" s="9"/>
      <c r="L19" s="9" t="str">
        <f>IF(TabellM18[[#This Row],[Plassering '#5]]="","",VLOOKUP(TabellM18[[#This Row],[Plassering '#5]],Poeng[],2,FALSE))</f>
        <v/>
      </c>
      <c r="M19" s="9"/>
      <c r="N19" s="9" t="str">
        <f>IF(TabellM18[[#This Row],[Plassering '#6]]="","",VLOOKUP(TabellM18[[#This Row],[Plassering '#6]],Poeng[],2,FALSE))</f>
        <v/>
      </c>
      <c r="O19" s="10" cm="1">
        <f t="array" ref="O19">IF(6-(COUNTBLANK(TabellM18[[#This Row],[P1]:[P6]]))&lt;4,SUM(TabellM18[[#This Row],[P1]:[P6]]),SUM(LARGE(TabellM18[[#This Row],[P1]:[P6]],{1,2,3,4})))</f>
        <v>0</v>
      </c>
      <c r="P19" s="9" t="str">
        <f>IF(TabellM18[[#This Row],[Poeng]]=0,"",RANK(TabellM18[[#This Row],[Poeng]],TabellM18[Poeng],0))</f>
        <v/>
      </c>
      <c r="Q19" s="9" t="str">
        <f>TabellM18[[#This Row],[Poeng '#1]]</f>
        <v/>
      </c>
      <c r="R19" s="9" t="str">
        <f>TabellM18[[#This Row],[Poeng '#2]]</f>
        <v/>
      </c>
      <c r="S19" s="9" t="str">
        <f>TabellM18[[#This Row],[Poeng '#3]]</f>
        <v/>
      </c>
      <c r="T19" s="9" t="str">
        <f>TabellM18[[#This Row],[Poeng '#4]]</f>
        <v/>
      </c>
      <c r="U19" s="9" t="str">
        <f>TabellM18[[#This Row],[Poeng '#5]]</f>
        <v/>
      </c>
      <c r="V19" s="9" t="str">
        <f>TabellM18[[#This Row],[Poeng '#6]]</f>
        <v/>
      </c>
    </row>
    <row r="20" spans="1:22" x14ac:dyDescent="0.25">
      <c r="A20" s="8"/>
      <c r="B20" s="8"/>
      <c r="C20" s="9"/>
      <c r="D20" s="9" t="str">
        <f>IF(TabellM18[[#This Row],[Plassering '#1]]="","",VLOOKUP(TabellM18[[#This Row],[Plassering '#1]],Poeng[],2,FALSE))</f>
        <v/>
      </c>
      <c r="E20" s="9"/>
      <c r="F20" s="9" t="str">
        <f>IF(TabellM18[[#This Row],[Plassering '#2]]="","",VLOOKUP(TabellM18[[#This Row],[Plassering '#2]],Poeng[],2,FALSE))</f>
        <v/>
      </c>
      <c r="G20" s="9"/>
      <c r="H20" s="9" t="str">
        <f>IF(TabellM18[[#This Row],[Plassering '#3]]="","",VLOOKUP(TabellM18[[#This Row],[Plassering '#3]],Poeng[],2,FALSE))</f>
        <v/>
      </c>
      <c r="I20" s="9"/>
      <c r="J20" s="9" t="str">
        <f>IF(TabellM18[[#This Row],[Plassering '#4]]="","",VLOOKUP(TabellM18[[#This Row],[Plassering '#4]],Poeng[],2,FALSE))</f>
        <v/>
      </c>
      <c r="K20" s="9"/>
      <c r="L20" s="9" t="str">
        <f>IF(TabellM18[[#This Row],[Plassering '#5]]="","",VLOOKUP(TabellM18[[#This Row],[Plassering '#5]],Poeng[],2,FALSE))</f>
        <v/>
      </c>
      <c r="M20" s="9"/>
      <c r="N20" s="9" t="str">
        <f>IF(TabellM18[[#This Row],[Plassering '#6]]="","",VLOOKUP(TabellM18[[#This Row],[Plassering '#6]],Poeng[],2,FALSE))</f>
        <v/>
      </c>
      <c r="O20" s="10" cm="1">
        <f t="array" ref="O20">IF(6-(COUNTBLANK(TabellM18[[#This Row],[P1]:[P6]]))&lt;4,SUM(TabellM18[[#This Row],[P1]:[P6]]),SUM(LARGE(TabellM18[[#This Row],[P1]:[P6]],{1,2,3,4})))</f>
        <v>0</v>
      </c>
      <c r="P20" s="9" t="str">
        <f>IF(TabellM18[[#This Row],[Poeng]]=0,"",RANK(TabellM18[[#This Row],[Poeng]],TabellM18[Poeng],0))</f>
        <v/>
      </c>
      <c r="Q20" s="9" t="str">
        <f>TabellM18[[#This Row],[Poeng '#1]]</f>
        <v/>
      </c>
      <c r="R20" s="9" t="str">
        <f>TabellM18[[#This Row],[Poeng '#2]]</f>
        <v/>
      </c>
      <c r="S20" s="9" t="str">
        <f>TabellM18[[#This Row],[Poeng '#3]]</f>
        <v/>
      </c>
      <c r="T20" s="9" t="str">
        <f>TabellM18[[#This Row],[Poeng '#4]]</f>
        <v/>
      </c>
      <c r="U20" s="9" t="str">
        <f>TabellM18[[#This Row],[Poeng '#5]]</f>
        <v/>
      </c>
      <c r="V20" s="9" t="str">
        <f>TabellM18[[#This Row],[Poeng '#6]]</f>
        <v/>
      </c>
    </row>
    <row r="21" spans="1:22" x14ac:dyDescent="0.25">
      <c r="A21" s="8"/>
      <c r="B21" s="8"/>
      <c r="C21" s="9"/>
      <c r="D21" s="9" t="str">
        <f>IF(TabellM18[[#This Row],[Plassering '#1]]="","",VLOOKUP(TabellM18[[#This Row],[Plassering '#1]],Poeng[],2,FALSE))</f>
        <v/>
      </c>
      <c r="E21" s="9"/>
      <c r="F21" s="9" t="str">
        <f>IF(TabellM18[[#This Row],[Plassering '#2]]="","",VLOOKUP(TabellM18[[#This Row],[Plassering '#2]],Poeng[],2,FALSE))</f>
        <v/>
      </c>
      <c r="G21" s="9"/>
      <c r="H21" s="9" t="str">
        <f>IF(TabellM18[[#This Row],[Plassering '#3]]="","",VLOOKUP(TabellM18[[#This Row],[Plassering '#3]],Poeng[],2,FALSE))</f>
        <v/>
      </c>
      <c r="I21" s="9"/>
      <c r="J21" s="9" t="str">
        <f>IF(TabellM18[[#This Row],[Plassering '#4]]="","",VLOOKUP(TabellM18[[#This Row],[Plassering '#4]],Poeng[],2,FALSE))</f>
        <v/>
      </c>
      <c r="K21" s="9"/>
      <c r="L21" s="9" t="str">
        <f>IF(TabellM18[[#This Row],[Plassering '#5]]="","",VLOOKUP(TabellM18[[#This Row],[Plassering '#5]],Poeng[],2,FALSE))</f>
        <v/>
      </c>
      <c r="M21" s="9"/>
      <c r="N21" s="9" t="str">
        <f>IF(TabellM18[[#This Row],[Plassering '#6]]="","",VLOOKUP(TabellM18[[#This Row],[Plassering '#6]],Poeng[],2,FALSE))</f>
        <v/>
      </c>
      <c r="O21" s="10" cm="1">
        <f t="array" ref="O21">IF(6-(COUNTBLANK(TabellM18[[#This Row],[P1]:[P6]]))&lt;4,SUM(TabellM18[[#This Row],[P1]:[P6]]),SUM(LARGE(TabellM18[[#This Row],[P1]:[P6]],{1,2,3,4})))</f>
        <v>0</v>
      </c>
      <c r="P21" s="9" t="str">
        <f>IF(TabellM18[[#This Row],[Poeng]]=0,"",RANK(TabellM18[[#This Row],[Poeng]],TabellM18[Poeng],0))</f>
        <v/>
      </c>
      <c r="Q21" s="9" t="str">
        <f>TabellM18[[#This Row],[Poeng '#1]]</f>
        <v/>
      </c>
      <c r="R21" s="9" t="str">
        <f>TabellM18[[#This Row],[Poeng '#2]]</f>
        <v/>
      </c>
      <c r="S21" s="9" t="str">
        <f>TabellM18[[#This Row],[Poeng '#3]]</f>
        <v/>
      </c>
      <c r="T21" s="9" t="str">
        <f>TabellM18[[#This Row],[Poeng '#4]]</f>
        <v/>
      </c>
      <c r="U21" s="9" t="str">
        <f>TabellM18[[#This Row],[Poeng '#5]]</f>
        <v/>
      </c>
      <c r="V21" s="9" t="str">
        <f>TabellM18[[#This Row],[Poeng '#6]]</f>
        <v/>
      </c>
    </row>
    <row r="22" spans="1:22" x14ac:dyDescent="0.25">
      <c r="A22" s="8"/>
      <c r="B22" s="8"/>
      <c r="C22" s="9"/>
      <c r="D22" s="9" t="str">
        <f>IF(TabellM18[[#This Row],[Plassering '#1]]="","",VLOOKUP(TabellM18[[#This Row],[Plassering '#1]],Poeng[],2,FALSE))</f>
        <v/>
      </c>
      <c r="E22" s="9"/>
      <c r="F22" s="9" t="str">
        <f>IF(TabellM18[[#This Row],[Plassering '#2]]="","",VLOOKUP(TabellM18[[#This Row],[Plassering '#2]],Poeng[],2,FALSE))</f>
        <v/>
      </c>
      <c r="G22" s="9"/>
      <c r="H22" s="9" t="str">
        <f>IF(TabellM18[[#This Row],[Plassering '#3]]="","",VLOOKUP(TabellM18[[#This Row],[Plassering '#3]],Poeng[],2,FALSE))</f>
        <v/>
      </c>
      <c r="I22" s="9"/>
      <c r="J22" s="9" t="str">
        <f>IF(TabellM18[[#This Row],[Plassering '#4]]="","",VLOOKUP(TabellM18[[#This Row],[Plassering '#4]],Poeng[],2,FALSE))</f>
        <v/>
      </c>
      <c r="K22" s="9"/>
      <c r="L22" s="9" t="str">
        <f>IF(TabellM18[[#This Row],[Plassering '#5]]="","",VLOOKUP(TabellM18[[#This Row],[Plassering '#5]],Poeng[],2,FALSE))</f>
        <v/>
      </c>
      <c r="M22" s="9"/>
      <c r="N22" s="9" t="str">
        <f>IF(TabellM18[[#This Row],[Plassering '#6]]="","",VLOOKUP(TabellM18[[#This Row],[Plassering '#6]],Poeng[],2,FALSE))</f>
        <v/>
      </c>
      <c r="O22" s="10" cm="1">
        <f t="array" ref="O22">IF(6-(COUNTBLANK(TabellM18[[#This Row],[P1]:[P6]]))&lt;4,SUM(TabellM18[[#This Row],[P1]:[P6]]),SUM(LARGE(TabellM18[[#This Row],[P1]:[P6]],{1,2,3,4})))</f>
        <v>0</v>
      </c>
      <c r="P22" s="9" t="str">
        <f>IF(TabellM18[[#This Row],[Poeng]]=0,"",RANK(TabellM18[[#This Row],[Poeng]],TabellM18[Poeng],0))</f>
        <v/>
      </c>
      <c r="Q22" s="9" t="str">
        <f>TabellM18[[#This Row],[Poeng '#1]]</f>
        <v/>
      </c>
      <c r="R22" s="9" t="str">
        <f>TabellM18[[#This Row],[Poeng '#2]]</f>
        <v/>
      </c>
      <c r="S22" s="9" t="str">
        <f>TabellM18[[#This Row],[Poeng '#3]]</f>
        <v/>
      </c>
      <c r="T22" s="9" t="str">
        <f>TabellM18[[#This Row],[Poeng '#4]]</f>
        <v/>
      </c>
      <c r="U22" s="9" t="str">
        <f>TabellM18[[#This Row],[Poeng '#5]]</f>
        <v/>
      </c>
      <c r="V22" s="9" t="str">
        <f>TabellM18[[#This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195BC-CEFC-9E49-B56A-282298914210}">
  <dimension ref="A1:V28"/>
  <sheetViews>
    <sheetView workbookViewId="0">
      <selection activeCell="I7" sqref="I7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25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80</v>
      </c>
      <c r="B6" s="8" t="s">
        <v>57</v>
      </c>
      <c r="C6" s="9">
        <v>1</v>
      </c>
      <c r="D6" s="9">
        <f>IF(TabellM1920[[#This Row],[Plassering '#1]]="","",VLOOKUP(TabellM1920[[#This Row],[Plassering '#1]],Poeng[],2,FALSE))</f>
        <v>100</v>
      </c>
      <c r="E6" s="9">
        <v>1</v>
      </c>
      <c r="F6" s="9">
        <f>IF(TabellM1920[[#This Row],[Plassering '#2]]="","",VLOOKUP(TabellM1920[[#This Row],[Plassering '#2]],Poeng[],2,FALSE))</f>
        <v>100</v>
      </c>
      <c r="G6" s="9">
        <v>1</v>
      </c>
      <c r="H6" s="9">
        <f>IF(TabellM1920[[#This Row],[Plassering '#3]]="","",VLOOKUP(TabellM1920[[#This Row],[Plassering '#3]],Poeng[],2,FALSE))</f>
        <v>100</v>
      </c>
      <c r="I6" s="9">
        <v>1</v>
      </c>
      <c r="J6" s="9">
        <f>IF(TabellM1920[[#This Row],[Plassering '#4]]="","",VLOOKUP(TabellM1920[[#This Row],[Plassering '#4]],Poeng[],2,FALSE))</f>
        <v>100</v>
      </c>
      <c r="K6" s="9"/>
      <c r="L6" s="9" t="str">
        <f>IF(TabellM1920[[#This Row],[Plassering '#5]]="","",VLOOKUP(TabellM1920[[#This Row],[Plassering '#5]],Poeng[],2,FALSE))</f>
        <v/>
      </c>
      <c r="M6" s="9"/>
      <c r="N6" s="9" t="str">
        <f>IF(TabellM1920[[#This Row],[Plassering '#6]]="","",VLOOKUP(TabellM1920[[#This Row],[Plassering '#6]],Poeng[],2,FALSE))</f>
        <v/>
      </c>
      <c r="O6" s="10" cm="1">
        <f t="array" ref="O6">IF(6-(COUNTBLANK(TabellM1920[[#This Row],[P1]:[P6]]))&lt;4,SUM(TabellM1920[[#This Row],[P1]:[P6]]),SUM(LARGE(TabellM1920[[#This Row],[P1]:[P6]],{1,2,3,4})))</f>
        <v>400</v>
      </c>
      <c r="P6" s="9">
        <f>IF(TabellM1920[[#This Row],[Poeng]]=0,"",RANK(TabellM1920[[#This Row],[Poeng]],TabellM1920[Poeng],0))</f>
        <v>1</v>
      </c>
      <c r="Q6" s="9">
        <f>TabellM1920[[#This Row],[Poeng '#1]]</f>
        <v>100</v>
      </c>
      <c r="R6" s="9">
        <f>TabellM1920[[#This Row],[Poeng '#2]]</f>
        <v>100</v>
      </c>
      <c r="S6" s="9">
        <f>TabellM1920[[#This Row],[Poeng '#3]]</f>
        <v>100</v>
      </c>
      <c r="T6" s="9">
        <f>TabellM1920[[#This Row],[Poeng '#4]]</f>
        <v>100</v>
      </c>
      <c r="U6" s="9" t="str">
        <f>TabellM1920[[#This Row],[Poeng '#5]]</f>
        <v/>
      </c>
      <c r="V6" s="9" t="str">
        <f>TabellM1920[[#This Row],[Poeng '#6]]</f>
        <v/>
      </c>
    </row>
    <row r="7" spans="1:22" x14ac:dyDescent="0.25">
      <c r="A7" s="8" t="s">
        <v>81</v>
      </c>
      <c r="B7" s="8" t="s">
        <v>57</v>
      </c>
      <c r="C7" s="9">
        <v>2</v>
      </c>
      <c r="D7" s="9">
        <f>IF(TabellM1920[[#This Row],[Plassering '#1]]="","",VLOOKUP(TabellM1920[[#This Row],[Plassering '#1]],Poeng[],2,FALSE))</f>
        <v>80</v>
      </c>
      <c r="E7" s="9">
        <v>2</v>
      </c>
      <c r="F7" s="9">
        <f>IF(TabellM1920[[#This Row],[Plassering '#2]]="","",VLOOKUP(TabellM1920[[#This Row],[Plassering '#2]],Poeng[],2,FALSE))</f>
        <v>80</v>
      </c>
      <c r="G7" s="9">
        <v>2</v>
      </c>
      <c r="H7" s="9">
        <f>IF(TabellM1920[[#This Row],[Plassering '#3]]="","",VLOOKUP(TabellM1920[[#This Row],[Plassering '#3]],Poeng[],2,FALSE))</f>
        <v>80</v>
      </c>
      <c r="I7" s="9">
        <v>2</v>
      </c>
      <c r="J7" s="9">
        <f>IF(TabellM1920[[#This Row],[Plassering '#4]]="","",VLOOKUP(TabellM1920[[#This Row],[Plassering '#4]],Poeng[],2,FALSE))</f>
        <v>80</v>
      </c>
      <c r="K7" s="9"/>
      <c r="L7" s="9" t="str">
        <f>IF(TabellM1920[[#This Row],[Plassering '#5]]="","",VLOOKUP(TabellM1920[[#This Row],[Plassering '#5]],Poeng[],2,FALSE))</f>
        <v/>
      </c>
      <c r="M7" s="9"/>
      <c r="N7" s="9" t="str">
        <f>IF(TabellM1920[[#This Row],[Plassering '#6]]="","",VLOOKUP(TabellM1920[[#This Row],[Plassering '#6]],Poeng[],2,FALSE))</f>
        <v/>
      </c>
      <c r="O7" s="10" cm="1">
        <f t="array" ref="O7">IF(6-(COUNTBLANK(TabellM1920[[#This Row],[P1]:[P6]]))&lt;4,SUM(TabellM1920[[#This Row],[P1]:[P6]]),SUM(LARGE(TabellM1920[[#This Row],[P1]:[P6]],{1,2,3,4})))</f>
        <v>320</v>
      </c>
      <c r="P7" s="9">
        <f>IF(TabellM1920[[#This Row],[Poeng]]=0,"",RANK(TabellM1920[[#This Row],[Poeng]],TabellM1920[Poeng],0))</f>
        <v>2</v>
      </c>
      <c r="Q7" s="9">
        <f>TabellM1920[[#This Row],[Poeng '#1]]</f>
        <v>80</v>
      </c>
      <c r="R7" s="9">
        <f>TabellM1920[[#This Row],[Poeng '#2]]</f>
        <v>80</v>
      </c>
      <c r="S7" s="9">
        <f>TabellM1920[[#This Row],[Poeng '#3]]</f>
        <v>80</v>
      </c>
      <c r="T7" s="9">
        <f>TabellM1920[[#This Row],[Poeng '#4]]</f>
        <v>80</v>
      </c>
      <c r="U7" s="9" t="str">
        <f>TabellM1920[[#This Row],[Poeng '#5]]</f>
        <v/>
      </c>
      <c r="V7" s="9" t="str">
        <f>TabellM1920[[#This Row],[Poeng '#6]]</f>
        <v/>
      </c>
    </row>
    <row r="8" spans="1:22" x14ac:dyDescent="0.25">
      <c r="A8" s="8"/>
      <c r="B8" s="8"/>
      <c r="C8" s="9"/>
      <c r="D8" s="9" t="str">
        <f>IF(TabellM1920[[#This Row],[Plassering '#1]]="","",VLOOKUP(TabellM1920[[#This Row],[Plassering '#1]],Poeng[],2,FALSE))</f>
        <v/>
      </c>
      <c r="E8" s="9"/>
      <c r="F8" s="9" t="str">
        <f>IF(TabellM1920[[#This Row],[Plassering '#2]]="","",VLOOKUP(TabellM1920[[#This Row],[Plassering '#2]],Poeng[],2,FALSE))</f>
        <v/>
      </c>
      <c r="G8" s="9"/>
      <c r="H8" s="9" t="str">
        <f>IF(TabellM1920[[#This Row],[Plassering '#3]]="","",VLOOKUP(TabellM1920[[#This Row],[Plassering '#3]],Poeng[],2,FALSE))</f>
        <v/>
      </c>
      <c r="I8" s="9"/>
      <c r="J8" s="9" t="str">
        <f>IF(TabellM1920[[#This Row],[Plassering '#4]]="","",VLOOKUP(TabellM1920[[#This Row],[Plassering '#4]],Poeng[],2,FALSE))</f>
        <v/>
      </c>
      <c r="K8" s="9"/>
      <c r="L8" s="9" t="str">
        <f>IF(TabellM1920[[#This Row],[Plassering '#5]]="","",VLOOKUP(TabellM1920[[#This Row],[Plassering '#5]],Poeng[],2,FALSE))</f>
        <v/>
      </c>
      <c r="M8" s="9"/>
      <c r="N8" s="9" t="str">
        <f>IF(TabellM1920[[#This Row],[Plassering '#6]]="","",VLOOKUP(TabellM1920[[#This Row],[Plassering '#6]],Poeng[],2,FALSE))</f>
        <v/>
      </c>
      <c r="O8" s="10" cm="1">
        <f t="array" ref="O8">IF(6-(COUNTBLANK(TabellM1920[[#This Row],[P1]:[P6]]))&lt;4,SUM(TabellM1920[[#This Row],[P1]:[P6]]),SUM(LARGE(TabellM1920[[#This Row],[P1]:[P6]],{1,2,3,4})))</f>
        <v>0</v>
      </c>
      <c r="P8" s="9" t="str">
        <f>IF(TabellM1920[[#This Row],[Poeng]]=0,"",RANK(TabellM1920[[#This Row],[Poeng]],TabellM1920[Poeng],0))</f>
        <v/>
      </c>
      <c r="Q8" s="9" t="str">
        <f>TabellM1920[[#This Row],[Poeng '#1]]</f>
        <v/>
      </c>
      <c r="R8" s="9" t="str">
        <f>TabellM1920[[#This Row],[Poeng '#2]]</f>
        <v/>
      </c>
      <c r="S8" s="9" t="str">
        <f>TabellM1920[[#This Row],[Poeng '#3]]</f>
        <v/>
      </c>
      <c r="T8" s="9" t="str">
        <f>TabellM1920[[#This Row],[Poeng '#4]]</f>
        <v/>
      </c>
      <c r="U8" s="9" t="str">
        <f>TabellM1920[[#This Row],[Poeng '#5]]</f>
        <v/>
      </c>
      <c r="V8" s="9" t="str">
        <f>TabellM1920[[#This Row],[Poeng '#6]]</f>
        <v/>
      </c>
    </row>
    <row r="9" spans="1:22" x14ac:dyDescent="0.25">
      <c r="A9" s="8"/>
      <c r="B9" s="8"/>
      <c r="C9" s="9"/>
      <c r="D9" s="9" t="str">
        <f>IF(TabellM1920[[#This Row],[Plassering '#1]]="","",VLOOKUP(TabellM1920[[#This Row],[Plassering '#1]],Poeng[],2,FALSE))</f>
        <v/>
      </c>
      <c r="E9" s="9"/>
      <c r="F9" s="9" t="str">
        <f>IF(TabellM1920[[#This Row],[Plassering '#2]]="","",VLOOKUP(TabellM1920[[#This Row],[Plassering '#2]],Poeng[],2,FALSE))</f>
        <v/>
      </c>
      <c r="G9" s="9"/>
      <c r="H9" s="9" t="str">
        <f>IF(TabellM1920[[#This Row],[Plassering '#3]]="","",VLOOKUP(TabellM1920[[#This Row],[Plassering '#3]],Poeng[],2,FALSE))</f>
        <v/>
      </c>
      <c r="I9" s="9"/>
      <c r="J9" s="9" t="str">
        <f>IF(TabellM1920[[#This Row],[Plassering '#4]]="","",VLOOKUP(TabellM1920[[#This Row],[Plassering '#4]],Poeng[],2,FALSE))</f>
        <v/>
      </c>
      <c r="K9" s="9"/>
      <c r="L9" s="9" t="str">
        <f>IF(TabellM1920[[#This Row],[Plassering '#5]]="","",VLOOKUP(TabellM1920[[#This Row],[Plassering '#5]],Poeng[],2,FALSE))</f>
        <v/>
      </c>
      <c r="M9" s="9"/>
      <c r="N9" s="9" t="str">
        <f>IF(TabellM1920[[#This Row],[Plassering '#6]]="","",VLOOKUP(TabellM1920[[#This Row],[Plassering '#6]],Poeng[],2,FALSE))</f>
        <v/>
      </c>
      <c r="O9" s="10" cm="1">
        <f t="array" ref="O9">IF(6-(COUNTBLANK(TabellM1920[[#This Row],[P1]:[P6]]))&lt;4,SUM(TabellM1920[[#This Row],[P1]:[P6]]),SUM(LARGE(TabellM1920[[#This Row],[P1]:[P6]],{1,2,3,4})))</f>
        <v>0</v>
      </c>
      <c r="P9" s="9" t="str">
        <f>IF(TabellM1920[[#This Row],[Poeng]]=0,"",RANK(TabellM1920[[#This Row],[Poeng]],TabellM1920[Poeng],0))</f>
        <v/>
      </c>
      <c r="Q9" s="9" t="str">
        <f>TabellM1920[[#This Row],[Poeng '#1]]</f>
        <v/>
      </c>
      <c r="R9" s="9" t="str">
        <f>TabellM1920[[#This Row],[Poeng '#2]]</f>
        <v/>
      </c>
      <c r="S9" s="9" t="str">
        <f>TabellM1920[[#This Row],[Poeng '#3]]</f>
        <v/>
      </c>
      <c r="T9" s="9" t="str">
        <f>TabellM1920[[#This Row],[Poeng '#4]]</f>
        <v/>
      </c>
      <c r="U9" s="9" t="str">
        <f>TabellM1920[[#This Row],[Poeng '#5]]</f>
        <v/>
      </c>
      <c r="V9" s="9" t="str">
        <f>TabellM1920[[#This Row],[Poeng '#6]]</f>
        <v/>
      </c>
    </row>
    <row r="10" spans="1:22" x14ac:dyDescent="0.25">
      <c r="A10" s="8"/>
      <c r="B10" s="8"/>
      <c r="C10" s="9"/>
      <c r="D10" s="9" t="str">
        <f>IF(TabellM1920[[#This Row],[Plassering '#1]]="","",VLOOKUP(TabellM1920[[#This Row],[Plassering '#1]],Poeng[],2,FALSE))</f>
        <v/>
      </c>
      <c r="E10" s="9"/>
      <c r="F10" s="9" t="str">
        <f>IF(TabellM1920[[#This Row],[Plassering '#2]]="","",VLOOKUP(TabellM1920[[#This Row],[Plassering '#2]],Poeng[],2,FALSE))</f>
        <v/>
      </c>
      <c r="G10" s="9"/>
      <c r="H10" s="9" t="str">
        <f>IF(TabellM1920[[#This Row],[Plassering '#3]]="","",VLOOKUP(TabellM1920[[#This Row],[Plassering '#3]],Poeng[],2,FALSE))</f>
        <v/>
      </c>
      <c r="I10" s="9"/>
      <c r="J10" s="9" t="str">
        <f>IF(TabellM1920[[#This Row],[Plassering '#4]]="","",VLOOKUP(TabellM1920[[#This Row],[Plassering '#4]],Poeng[],2,FALSE))</f>
        <v/>
      </c>
      <c r="K10" s="9"/>
      <c r="L10" s="9" t="str">
        <f>IF(TabellM1920[[#This Row],[Plassering '#5]]="","",VLOOKUP(TabellM1920[[#This Row],[Plassering '#5]],Poeng[],2,FALSE))</f>
        <v/>
      </c>
      <c r="M10" s="9"/>
      <c r="N10" s="9" t="str">
        <f>IF(TabellM1920[[#This Row],[Plassering '#6]]="","",VLOOKUP(TabellM1920[[#This Row],[Plassering '#6]],Poeng[],2,FALSE))</f>
        <v/>
      </c>
      <c r="O10" s="10" cm="1">
        <f t="array" ref="O10">IF(6-(COUNTBLANK(TabellM1920[[#This Row],[P1]:[P6]]))&lt;4,SUM(TabellM1920[[#This Row],[P1]:[P6]]),SUM(LARGE(TabellM1920[[#This Row],[P1]:[P6]],{1,2,3,4})))</f>
        <v>0</v>
      </c>
      <c r="P10" s="9" t="str">
        <f>IF(TabellM1920[[#This Row],[Poeng]]=0,"",RANK(TabellM1920[[#This Row],[Poeng]],TabellM1920[Poeng],0))</f>
        <v/>
      </c>
      <c r="Q10" s="9" t="str">
        <f>TabellM1920[[#This Row],[Poeng '#1]]</f>
        <v/>
      </c>
      <c r="R10" s="9" t="str">
        <f>TabellM1920[[#This Row],[Poeng '#2]]</f>
        <v/>
      </c>
      <c r="S10" s="9" t="str">
        <f>TabellM1920[[#This Row],[Poeng '#3]]</f>
        <v/>
      </c>
      <c r="T10" s="9" t="str">
        <f>TabellM1920[[#This Row],[Poeng '#4]]</f>
        <v/>
      </c>
      <c r="U10" s="9" t="str">
        <f>TabellM1920[[#This Row],[Poeng '#5]]</f>
        <v/>
      </c>
      <c r="V10" s="9" t="str">
        <f>TabellM1920[[#This Row],[Poeng '#6]]</f>
        <v/>
      </c>
    </row>
    <row r="11" spans="1:22" x14ac:dyDescent="0.25">
      <c r="A11" s="8"/>
      <c r="B11" s="8"/>
      <c r="C11" s="9"/>
      <c r="D11" s="9" t="str">
        <f>IF(TabellM1920[[#This Row],[Plassering '#1]]="","",VLOOKUP(TabellM1920[[#This Row],[Plassering '#1]],Poeng[],2,FALSE))</f>
        <v/>
      </c>
      <c r="E11" s="9"/>
      <c r="F11" s="9" t="str">
        <f>IF(TabellM1920[[#This Row],[Plassering '#2]]="","",VLOOKUP(TabellM1920[[#This Row],[Plassering '#2]],Poeng[],2,FALSE))</f>
        <v/>
      </c>
      <c r="G11" s="9"/>
      <c r="H11" s="9" t="str">
        <f>IF(TabellM1920[[#This Row],[Plassering '#3]]="","",VLOOKUP(TabellM1920[[#This Row],[Plassering '#3]],Poeng[],2,FALSE))</f>
        <v/>
      </c>
      <c r="I11" s="9"/>
      <c r="J11" s="9" t="str">
        <f>IF(TabellM1920[[#This Row],[Plassering '#4]]="","",VLOOKUP(TabellM1920[[#This Row],[Plassering '#4]],Poeng[],2,FALSE))</f>
        <v/>
      </c>
      <c r="K11" s="9"/>
      <c r="L11" s="9" t="str">
        <f>IF(TabellM1920[[#This Row],[Plassering '#5]]="","",VLOOKUP(TabellM1920[[#This Row],[Plassering '#5]],Poeng[],2,FALSE))</f>
        <v/>
      </c>
      <c r="M11" s="9"/>
      <c r="N11" s="9" t="str">
        <f>IF(TabellM1920[[#This Row],[Plassering '#6]]="","",VLOOKUP(TabellM1920[[#This Row],[Plassering '#6]],Poeng[],2,FALSE))</f>
        <v/>
      </c>
      <c r="O11" s="10" cm="1">
        <f t="array" ref="O11">IF(6-(COUNTBLANK(TabellM1920[[#This Row],[P1]:[P6]]))&lt;4,SUM(TabellM1920[[#This Row],[P1]:[P6]]),SUM(LARGE(TabellM1920[[#This Row],[P1]:[P6]],{1,2,3,4})))</f>
        <v>0</v>
      </c>
      <c r="P11" s="9" t="str">
        <f>IF(TabellM1920[[#This Row],[Poeng]]=0,"",RANK(TabellM1920[[#This Row],[Poeng]],TabellM1920[Poeng],0))</f>
        <v/>
      </c>
      <c r="Q11" s="9" t="str">
        <f>TabellM1920[[#This Row],[Poeng '#1]]</f>
        <v/>
      </c>
      <c r="R11" s="9" t="str">
        <f>TabellM1920[[#This Row],[Poeng '#2]]</f>
        <v/>
      </c>
      <c r="S11" s="9" t="str">
        <f>TabellM1920[[#This Row],[Poeng '#3]]</f>
        <v/>
      </c>
      <c r="T11" s="9" t="str">
        <f>TabellM1920[[#This Row],[Poeng '#4]]</f>
        <v/>
      </c>
      <c r="U11" s="9" t="str">
        <f>TabellM1920[[#This Row],[Poeng '#5]]</f>
        <v/>
      </c>
      <c r="V11" s="9" t="str">
        <f>TabellM1920[[#This Row],[Poeng '#6]]</f>
        <v/>
      </c>
    </row>
    <row r="12" spans="1:22" x14ac:dyDescent="0.25">
      <c r="A12" s="8"/>
      <c r="B12" s="8"/>
      <c r="C12" s="9"/>
      <c r="D12" s="9" t="str">
        <f>IF(TabellM1920[[#This Row],[Plassering '#1]]="","",VLOOKUP(TabellM1920[[#This Row],[Plassering '#1]],Poeng[],2,FALSE))</f>
        <v/>
      </c>
      <c r="E12" s="9"/>
      <c r="F12" s="9" t="str">
        <f>IF(TabellM1920[[#This Row],[Plassering '#2]]="","",VLOOKUP(TabellM1920[[#This Row],[Plassering '#2]],Poeng[],2,FALSE))</f>
        <v/>
      </c>
      <c r="G12" s="9"/>
      <c r="H12" s="9" t="str">
        <f>IF(TabellM1920[[#This Row],[Plassering '#3]]="","",VLOOKUP(TabellM1920[[#This Row],[Plassering '#3]],Poeng[],2,FALSE))</f>
        <v/>
      </c>
      <c r="I12" s="9"/>
      <c r="J12" s="9" t="str">
        <f>IF(TabellM1920[[#This Row],[Plassering '#4]]="","",VLOOKUP(TabellM1920[[#This Row],[Plassering '#4]],Poeng[],2,FALSE))</f>
        <v/>
      </c>
      <c r="K12" s="9"/>
      <c r="L12" s="9" t="str">
        <f>IF(TabellM1920[[#This Row],[Plassering '#5]]="","",VLOOKUP(TabellM1920[[#This Row],[Plassering '#5]],Poeng[],2,FALSE))</f>
        <v/>
      </c>
      <c r="M12" s="9"/>
      <c r="N12" s="9" t="str">
        <f>IF(TabellM1920[[#This Row],[Plassering '#6]]="","",VLOOKUP(TabellM1920[[#This Row],[Plassering '#6]],Poeng[],2,FALSE))</f>
        <v/>
      </c>
      <c r="O12" s="10" cm="1">
        <f t="array" ref="O12">IF(6-(COUNTBLANK(TabellM1920[[#This Row],[P1]:[P6]]))&lt;4,SUM(TabellM1920[[#This Row],[P1]:[P6]]),SUM(LARGE(TabellM1920[[#This Row],[P1]:[P6]],{1,2,3,4})))</f>
        <v>0</v>
      </c>
      <c r="P12" s="9" t="str">
        <f>IF(TabellM1920[[#This Row],[Poeng]]=0,"",RANK(TabellM1920[[#This Row],[Poeng]],TabellM1920[Poeng],0))</f>
        <v/>
      </c>
      <c r="Q12" s="9" t="str">
        <f>TabellM1920[[#This Row],[Poeng '#1]]</f>
        <v/>
      </c>
      <c r="R12" s="9" t="str">
        <f>TabellM1920[[#This Row],[Poeng '#2]]</f>
        <v/>
      </c>
      <c r="S12" s="9" t="str">
        <f>TabellM1920[[#This Row],[Poeng '#3]]</f>
        <v/>
      </c>
      <c r="T12" s="9" t="str">
        <f>TabellM1920[[#This Row],[Poeng '#4]]</f>
        <v/>
      </c>
      <c r="U12" s="9" t="str">
        <f>TabellM1920[[#This Row],[Poeng '#5]]</f>
        <v/>
      </c>
      <c r="V12" s="9" t="str">
        <f>TabellM1920[[#This Row],[Poeng '#6]]</f>
        <v/>
      </c>
    </row>
    <row r="13" spans="1:22" x14ac:dyDescent="0.25">
      <c r="A13" s="8"/>
      <c r="B13" s="8"/>
      <c r="C13" s="9"/>
      <c r="D13" s="9" t="str">
        <f>IF(TabellM1920[[#This Row],[Plassering '#1]]="","",VLOOKUP(TabellM1920[[#This Row],[Plassering '#1]],Poeng[],2,FALSE))</f>
        <v/>
      </c>
      <c r="E13" s="9"/>
      <c r="F13" s="9" t="str">
        <f>IF(TabellM1920[[#This Row],[Plassering '#2]]="","",VLOOKUP(TabellM1920[[#This Row],[Plassering '#2]],Poeng[],2,FALSE))</f>
        <v/>
      </c>
      <c r="G13" s="9"/>
      <c r="H13" s="9" t="str">
        <f>IF(TabellM1920[[#This Row],[Plassering '#3]]="","",VLOOKUP(TabellM1920[[#This Row],[Plassering '#3]],Poeng[],2,FALSE))</f>
        <v/>
      </c>
      <c r="I13" s="9"/>
      <c r="J13" s="9" t="str">
        <f>IF(TabellM1920[[#This Row],[Plassering '#4]]="","",VLOOKUP(TabellM1920[[#This Row],[Plassering '#4]],Poeng[],2,FALSE))</f>
        <v/>
      </c>
      <c r="K13" s="9"/>
      <c r="L13" s="9" t="str">
        <f>IF(TabellM1920[[#This Row],[Plassering '#5]]="","",VLOOKUP(TabellM1920[[#This Row],[Plassering '#5]],Poeng[],2,FALSE))</f>
        <v/>
      </c>
      <c r="M13" s="9"/>
      <c r="N13" s="9" t="str">
        <f>IF(TabellM1920[[#This Row],[Plassering '#6]]="","",VLOOKUP(TabellM1920[[#This Row],[Plassering '#6]],Poeng[],2,FALSE))</f>
        <v/>
      </c>
      <c r="O13" s="10" cm="1">
        <f t="array" ref="O13">IF(6-(COUNTBLANK(TabellM1920[[#This Row],[P1]:[P6]]))&lt;4,SUM(TabellM1920[[#This Row],[P1]:[P6]]),SUM(LARGE(TabellM1920[[#This Row],[P1]:[P6]],{1,2,3,4})))</f>
        <v>0</v>
      </c>
      <c r="P13" s="9" t="str">
        <f>IF(TabellM1920[[#This Row],[Poeng]]=0,"",RANK(TabellM1920[[#This Row],[Poeng]],TabellM1920[Poeng],0))</f>
        <v/>
      </c>
      <c r="Q13" s="9" t="str">
        <f>TabellM1920[[#This Row],[Poeng '#1]]</f>
        <v/>
      </c>
      <c r="R13" s="9" t="str">
        <f>TabellM1920[[#This Row],[Poeng '#2]]</f>
        <v/>
      </c>
      <c r="S13" s="9" t="str">
        <f>TabellM1920[[#This Row],[Poeng '#3]]</f>
        <v/>
      </c>
      <c r="T13" s="9" t="str">
        <f>TabellM1920[[#This Row],[Poeng '#4]]</f>
        <v/>
      </c>
      <c r="U13" s="9" t="str">
        <f>TabellM1920[[#This Row],[Poeng '#5]]</f>
        <v/>
      </c>
      <c r="V13" s="9" t="str">
        <f>TabellM1920[[#This Row],[Poeng '#6]]</f>
        <v/>
      </c>
    </row>
    <row r="14" spans="1:22" x14ac:dyDescent="0.25">
      <c r="A14" s="8"/>
      <c r="B14" s="8"/>
      <c r="C14" s="9"/>
      <c r="D14" s="9" t="str">
        <f>IF(TabellM1920[[#This Row],[Plassering '#1]]="","",VLOOKUP(TabellM1920[[#This Row],[Plassering '#1]],Poeng[],2,FALSE))</f>
        <v/>
      </c>
      <c r="E14" s="9"/>
      <c r="F14" s="9" t="str">
        <f>IF(TabellM1920[[#This Row],[Plassering '#2]]="","",VLOOKUP(TabellM1920[[#This Row],[Plassering '#2]],Poeng[],2,FALSE))</f>
        <v/>
      </c>
      <c r="G14" s="9"/>
      <c r="H14" s="9" t="str">
        <f>IF(TabellM1920[[#This Row],[Plassering '#3]]="","",VLOOKUP(TabellM1920[[#This Row],[Plassering '#3]],Poeng[],2,FALSE))</f>
        <v/>
      </c>
      <c r="I14" s="9"/>
      <c r="J14" s="9" t="str">
        <f>IF(TabellM1920[[#This Row],[Plassering '#4]]="","",VLOOKUP(TabellM1920[[#This Row],[Plassering '#4]],Poeng[],2,FALSE))</f>
        <v/>
      </c>
      <c r="K14" s="9"/>
      <c r="L14" s="9" t="str">
        <f>IF(TabellM1920[[#This Row],[Plassering '#5]]="","",VLOOKUP(TabellM1920[[#This Row],[Plassering '#5]],Poeng[],2,FALSE))</f>
        <v/>
      </c>
      <c r="M14" s="9"/>
      <c r="N14" s="9" t="str">
        <f>IF(TabellM1920[[#This Row],[Plassering '#6]]="","",VLOOKUP(TabellM1920[[#This Row],[Plassering '#6]],Poeng[],2,FALSE))</f>
        <v/>
      </c>
      <c r="O14" s="10" cm="1">
        <f t="array" ref="O14">IF(6-(COUNTBLANK(TabellM1920[[#This Row],[P1]:[P6]]))&lt;4,SUM(TabellM1920[[#This Row],[P1]:[P6]]),SUM(LARGE(TabellM1920[[#This Row],[P1]:[P6]],{1,2,3,4})))</f>
        <v>0</v>
      </c>
      <c r="P14" s="9" t="str">
        <f>IF(TabellM1920[[#This Row],[Poeng]]=0,"",RANK(TabellM1920[[#This Row],[Poeng]],TabellM1920[Poeng],0))</f>
        <v/>
      </c>
      <c r="Q14" s="9" t="str">
        <f>TabellM1920[[#This Row],[Poeng '#1]]</f>
        <v/>
      </c>
      <c r="R14" s="9" t="str">
        <f>TabellM1920[[#This Row],[Poeng '#2]]</f>
        <v/>
      </c>
      <c r="S14" s="9" t="str">
        <f>TabellM1920[[#This Row],[Poeng '#3]]</f>
        <v/>
      </c>
      <c r="T14" s="9" t="str">
        <f>TabellM1920[[#This Row],[Poeng '#4]]</f>
        <v/>
      </c>
      <c r="U14" s="9" t="str">
        <f>TabellM1920[[#This Row],[Poeng '#5]]</f>
        <v/>
      </c>
      <c r="V14" s="9" t="str">
        <f>TabellM1920[[#This Row],[Poeng '#6]]</f>
        <v/>
      </c>
    </row>
    <row r="15" spans="1:22" x14ac:dyDescent="0.25">
      <c r="A15" s="8"/>
      <c r="B15" s="8"/>
      <c r="C15" s="9"/>
      <c r="D15" s="9" t="str">
        <f>IF(TabellM1920[[#This Row],[Plassering '#1]]="","",VLOOKUP(TabellM1920[[#This Row],[Plassering '#1]],Poeng[],2,FALSE))</f>
        <v/>
      </c>
      <c r="E15" s="9"/>
      <c r="F15" s="9" t="str">
        <f>IF(TabellM1920[[#This Row],[Plassering '#2]]="","",VLOOKUP(TabellM1920[[#This Row],[Plassering '#2]],Poeng[],2,FALSE))</f>
        <v/>
      </c>
      <c r="G15" s="9"/>
      <c r="H15" s="9" t="str">
        <f>IF(TabellM1920[[#This Row],[Plassering '#3]]="","",VLOOKUP(TabellM1920[[#This Row],[Plassering '#3]],Poeng[],2,FALSE))</f>
        <v/>
      </c>
      <c r="I15" s="9"/>
      <c r="J15" s="9" t="str">
        <f>IF(TabellM1920[[#This Row],[Plassering '#4]]="","",VLOOKUP(TabellM1920[[#This Row],[Plassering '#4]],Poeng[],2,FALSE))</f>
        <v/>
      </c>
      <c r="K15" s="9"/>
      <c r="L15" s="9" t="str">
        <f>IF(TabellM1920[[#This Row],[Plassering '#5]]="","",VLOOKUP(TabellM1920[[#This Row],[Plassering '#5]],Poeng[],2,FALSE))</f>
        <v/>
      </c>
      <c r="M15" s="9"/>
      <c r="N15" s="9" t="str">
        <f>IF(TabellM1920[[#This Row],[Plassering '#6]]="","",VLOOKUP(TabellM1920[[#This Row],[Plassering '#6]],Poeng[],2,FALSE))</f>
        <v/>
      </c>
      <c r="O15" s="10" cm="1">
        <f t="array" ref="O15">IF(6-(COUNTBLANK(TabellM1920[[#This Row],[P1]:[P6]]))&lt;4,SUM(TabellM1920[[#This Row],[P1]:[P6]]),SUM(LARGE(TabellM1920[[#This Row],[P1]:[P6]],{1,2,3,4})))</f>
        <v>0</v>
      </c>
      <c r="P15" s="9" t="str">
        <f>IF(TabellM1920[[#This Row],[Poeng]]=0,"",RANK(TabellM1920[[#This Row],[Poeng]],TabellM1920[Poeng],0))</f>
        <v/>
      </c>
      <c r="Q15" s="9" t="str">
        <f>TabellM1920[[#This Row],[Poeng '#1]]</f>
        <v/>
      </c>
      <c r="R15" s="9" t="str">
        <f>TabellM1920[[#This Row],[Poeng '#2]]</f>
        <v/>
      </c>
      <c r="S15" s="9" t="str">
        <f>TabellM1920[[#This Row],[Poeng '#3]]</f>
        <v/>
      </c>
      <c r="T15" s="9" t="str">
        <f>TabellM1920[[#This Row],[Poeng '#4]]</f>
        <v/>
      </c>
      <c r="U15" s="9" t="str">
        <f>TabellM1920[[#This Row],[Poeng '#5]]</f>
        <v/>
      </c>
      <c r="V15" s="9" t="str">
        <f>TabellM1920[[#This Row],[Poeng '#6]]</f>
        <v/>
      </c>
    </row>
    <row r="16" spans="1:22" x14ac:dyDescent="0.25">
      <c r="A16" s="8"/>
      <c r="B16" s="8"/>
      <c r="C16" s="9"/>
      <c r="D16" s="9" t="str">
        <f>IF(TabellM1920[[#This Row],[Plassering '#1]]="","",VLOOKUP(TabellM1920[[#This Row],[Plassering '#1]],Poeng[],2,FALSE))</f>
        <v/>
      </c>
      <c r="E16" s="9"/>
      <c r="F16" s="9" t="str">
        <f>IF(TabellM1920[[#This Row],[Plassering '#2]]="","",VLOOKUP(TabellM1920[[#This Row],[Plassering '#2]],Poeng[],2,FALSE))</f>
        <v/>
      </c>
      <c r="G16" s="9"/>
      <c r="H16" s="9" t="str">
        <f>IF(TabellM1920[[#This Row],[Plassering '#3]]="","",VLOOKUP(TabellM1920[[#This Row],[Plassering '#3]],Poeng[],2,FALSE))</f>
        <v/>
      </c>
      <c r="I16" s="9"/>
      <c r="J16" s="9" t="str">
        <f>IF(TabellM1920[[#This Row],[Plassering '#4]]="","",VLOOKUP(TabellM1920[[#This Row],[Plassering '#4]],Poeng[],2,FALSE))</f>
        <v/>
      </c>
      <c r="K16" s="9"/>
      <c r="L16" s="9" t="str">
        <f>IF(TabellM1920[[#This Row],[Plassering '#5]]="","",VLOOKUP(TabellM1920[[#This Row],[Plassering '#5]],Poeng[],2,FALSE))</f>
        <v/>
      </c>
      <c r="M16" s="9"/>
      <c r="N16" s="9" t="str">
        <f>IF(TabellM1920[[#This Row],[Plassering '#6]]="","",VLOOKUP(TabellM1920[[#This Row],[Plassering '#6]],Poeng[],2,FALSE))</f>
        <v/>
      </c>
      <c r="O16" s="10" cm="1">
        <f t="array" ref="O16">IF(6-(COUNTBLANK(TabellM1920[[#This Row],[P1]:[P6]]))&lt;4,SUM(TabellM1920[[#This Row],[P1]:[P6]]),SUM(LARGE(TabellM1920[[#This Row],[P1]:[P6]],{1,2,3,4})))</f>
        <v>0</v>
      </c>
      <c r="P16" s="9" t="str">
        <f>IF(TabellM1920[[#This Row],[Poeng]]=0,"",RANK(TabellM1920[[#This Row],[Poeng]],TabellM1920[Poeng],0))</f>
        <v/>
      </c>
      <c r="Q16" s="9" t="str">
        <f>TabellM1920[[#This Row],[Poeng '#1]]</f>
        <v/>
      </c>
      <c r="R16" s="9" t="str">
        <f>TabellM1920[[#This Row],[Poeng '#2]]</f>
        <v/>
      </c>
      <c r="S16" s="9" t="str">
        <f>TabellM1920[[#This Row],[Poeng '#3]]</f>
        <v/>
      </c>
      <c r="T16" s="9" t="str">
        <f>TabellM1920[[#This Row],[Poeng '#4]]</f>
        <v/>
      </c>
      <c r="U16" s="9" t="str">
        <f>TabellM1920[[#This Row],[Poeng '#5]]</f>
        <v/>
      </c>
      <c r="V16" s="9" t="str">
        <f>TabellM1920[[#This Row],[Poeng '#6]]</f>
        <v/>
      </c>
    </row>
    <row r="17" spans="1:22" x14ac:dyDescent="0.25">
      <c r="A17" s="8"/>
      <c r="B17" s="8"/>
      <c r="C17" s="9"/>
      <c r="D17" s="9" t="str">
        <f>IF(TabellM1920[[#This Row],[Plassering '#1]]="","",VLOOKUP(TabellM1920[[#This Row],[Plassering '#1]],Poeng[],2,FALSE))</f>
        <v/>
      </c>
      <c r="E17" s="9"/>
      <c r="F17" s="9" t="str">
        <f>IF(TabellM1920[[#This Row],[Plassering '#2]]="","",VLOOKUP(TabellM1920[[#This Row],[Plassering '#2]],Poeng[],2,FALSE))</f>
        <v/>
      </c>
      <c r="G17" s="9"/>
      <c r="H17" s="9" t="str">
        <f>IF(TabellM1920[[#This Row],[Plassering '#3]]="","",VLOOKUP(TabellM1920[[#This Row],[Plassering '#3]],Poeng[],2,FALSE))</f>
        <v/>
      </c>
      <c r="I17" s="9"/>
      <c r="J17" s="9" t="str">
        <f>IF(TabellM1920[[#This Row],[Plassering '#4]]="","",VLOOKUP(TabellM1920[[#This Row],[Plassering '#4]],Poeng[],2,FALSE))</f>
        <v/>
      </c>
      <c r="K17" s="9"/>
      <c r="L17" s="9" t="str">
        <f>IF(TabellM1920[[#This Row],[Plassering '#5]]="","",VLOOKUP(TabellM1920[[#This Row],[Plassering '#5]],Poeng[],2,FALSE))</f>
        <v/>
      </c>
      <c r="M17" s="9"/>
      <c r="N17" s="9" t="str">
        <f>IF(TabellM1920[[#This Row],[Plassering '#6]]="","",VLOOKUP(TabellM1920[[#This Row],[Plassering '#6]],Poeng[],2,FALSE))</f>
        <v/>
      </c>
      <c r="O17" s="10" cm="1">
        <f t="array" ref="O17">IF(6-(COUNTBLANK(TabellM1920[[#This Row],[P1]:[P6]]))&lt;4,SUM(TabellM1920[[#This Row],[P1]:[P6]]),SUM(LARGE(TabellM1920[[#This Row],[P1]:[P6]],{1,2,3,4})))</f>
        <v>0</v>
      </c>
      <c r="P17" s="9" t="str">
        <f>IF(TabellM1920[[#This Row],[Poeng]]=0,"",RANK(TabellM1920[[#This Row],[Poeng]],TabellM1920[Poeng],0))</f>
        <v/>
      </c>
      <c r="Q17" s="9" t="str">
        <f>TabellM1920[[#This Row],[Poeng '#1]]</f>
        <v/>
      </c>
      <c r="R17" s="9" t="str">
        <f>TabellM1920[[#This Row],[Poeng '#2]]</f>
        <v/>
      </c>
      <c r="S17" s="9" t="str">
        <f>TabellM1920[[#This Row],[Poeng '#3]]</f>
        <v/>
      </c>
      <c r="T17" s="9" t="str">
        <f>TabellM1920[[#This Row],[Poeng '#4]]</f>
        <v/>
      </c>
      <c r="U17" s="9" t="str">
        <f>TabellM1920[[#This Row],[Poeng '#5]]</f>
        <v/>
      </c>
      <c r="V17" s="9" t="str">
        <f>TabellM1920[[#This Row],[Poeng '#6]]</f>
        <v/>
      </c>
    </row>
    <row r="18" spans="1:22" x14ac:dyDescent="0.25">
      <c r="A18" s="8"/>
      <c r="B18" s="8"/>
      <c r="C18" s="9"/>
      <c r="D18" s="9" t="str">
        <f>IF(TabellM1920[[#This Row],[Plassering '#1]]="","",VLOOKUP(TabellM1920[[#This Row],[Plassering '#1]],Poeng[],2,FALSE))</f>
        <v/>
      </c>
      <c r="E18" s="9"/>
      <c r="F18" s="9" t="str">
        <f>IF(TabellM1920[[#This Row],[Plassering '#2]]="","",VLOOKUP(TabellM1920[[#This Row],[Plassering '#2]],Poeng[],2,FALSE))</f>
        <v/>
      </c>
      <c r="G18" s="9"/>
      <c r="H18" s="9" t="str">
        <f>IF(TabellM1920[[#This Row],[Plassering '#3]]="","",VLOOKUP(TabellM1920[[#This Row],[Plassering '#3]],Poeng[],2,FALSE))</f>
        <v/>
      </c>
      <c r="I18" s="9"/>
      <c r="J18" s="9" t="str">
        <f>IF(TabellM1920[[#This Row],[Plassering '#4]]="","",VLOOKUP(TabellM1920[[#This Row],[Plassering '#4]],Poeng[],2,FALSE))</f>
        <v/>
      </c>
      <c r="K18" s="9"/>
      <c r="L18" s="9" t="str">
        <f>IF(TabellM1920[[#This Row],[Plassering '#5]]="","",VLOOKUP(TabellM1920[[#This Row],[Plassering '#5]],Poeng[],2,FALSE))</f>
        <v/>
      </c>
      <c r="M18" s="9"/>
      <c r="N18" s="9" t="str">
        <f>IF(TabellM1920[[#This Row],[Plassering '#6]]="","",VLOOKUP(TabellM1920[[#This Row],[Plassering '#6]],Poeng[],2,FALSE))</f>
        <v/>
      </c>
      <c r="O18" s="10" cm="1">
        <f t="array" ref="O18">IF(6-(COUNTBLANK(TabellM1920[[#This Row],[P1]:[P6]]))&lt;4,SUM(TabellM1920[[#This Row],[P1]:[P6]]),SUM(LARGE(TabellM1920[[#This Row],[P1]:[P6]],{1,2,3,4})))</f>
        <v>0</v>
      </c>
      <c r="P18" s="9" t="str">
        <f>IF(TabellM1920[[#This Row],[Poeng]]=0,"",RANK(TabellM1920[[#This Row],[Poeng]],TabellM1920[Poeng],0))</f>
        <v/>
      </c>
      <c r="Q18" s="9" t="str">
        <f>TabellM1920[[#This Row],[Poeng '#1]]</f>
        <v/>
      </c>
      <c r="R18" s="9" t="str">
        <f>TabellM1920[[#This Row],[Poeng '#2]]</f>
        <v/>
      </c>
      <c r="S18" s="9" t="str">
        <f>TabellM1920[[#This Row],[Poeng '#3]]</f>
        <v/>
      </c>
      <c r="T18" s="9" t="str">
        <f>TabellM1920[[#This Row],[Poeng '#4]]</f>
        <v/>
      </c>
      <c r="U18" s="9" t="str">
        <f>TabellM1920[[#This Row],[Poeng '#5]]</f>
        <v/>
      </c>
      <c r="V18" s="9" t="str">
        <f>TabellM1920[[#This Row],[Poeng '#6]]</f>
        <v/>
      </c>
    </row>
    <row r="19" spans="1:22" x14ac:dyDescent="0.25">
      <c r="A19" s="8"/>
      <c r="B19" s="8"/>
      <c r="C19" s="9"/>
      <c r="D19" s="9" t="str">
        <f>IF(TabellM1920[[#This Row],[Plassering '#1]]="","",VLOOKUP(TabellM1920[[#This Row],[Plassering '#1]],Poeng[],2,FALSE))</f>
        <v/>
      </c>
      <c r="E19" s="9"/>
      <c r="F19" s="9" t="str">
        <f>IF(TabellM1920[[#This Row],[Plassering '#2]]="","",VLOOKUP(TabellM1920[[#This Row],[Plassering '#2]],Poeng[],2,FALSE))</f>
        <v/>
      </c>
      <c r="G19" s="9"/>
      <c r="H19" s="9" t="str">
        <f>IF(TabellM1920[[#This Row],[Plassering '#3]]="","",VLOOKUP(TabellM1920[[#This Row],[Plassering '#3]],Poeng[],2,FALSE))</f>
        <v/>
      </c>
      <c r="I19" s="9"/>
      <c r="J19" s="9" t="str">
        <f>IF(TabellM1920[[#This Row],[Plassering '#4]]="","",VLOOKUP(TabellM1920[[#This Row],[Plassering '#4]],Poeng[],2,FALSE))</f>
        <v/>
      </c>
      <c r="K19" s="9"/>
      <c r="L19" s="9" t="str">
        <f>IF(TabellM1920[[#This Row],[Plassering '#5]]="","",VLOOKUP(TabellM1920[[#This Row],[Plassering '#5]],Poeng[],2,FALSE))</f>
        <v/>
      </c>
      <c r="M19" s="9"/>
      <c r="N19" s="9" t="str">
        <f>IF(TabellM1920[[#This Row],[Plassering '#6]]="","",VLOOKUP(TabellM1920[[#This Row],[Plassering '#6]],Poeng[],2,FALSE))</f>
        <v/>
      </c>
      <c r="O19" s="10" cm="1">
        <f t="array" ref="O19">IF(6-(COUNTBLANK(TabellM1920[[#This Row],[P1]:[P6]]))&lt;4,SUM(TabellM1920[[#This Row],[P1]:[P6]]),SUM(LARGE(TabellM1920[[#This Row],[P1]:[P6]],{1,2,3,4})))</f>
        <v>0</v>
      </c>
      <c r="P19" s="9" t="str">
        <f>IF(TabellM1920[[#This Row],[Poeng]]=0,"",RANK(TabellM1920[[#This Row],[Poeng]],TabellM1920[Poeng],0))</f>
        <v/>
      </c>
      <c r="Q19" s="9" t="str">
        <f>TabellM1920[[#This Row],[Poeng '#1]]</f>
        <v/>
      </c>
      <c r="R19" s="9" t="str">
        <f>TabellM1920[[#This Row],[Poeng '#2]]</f>
        <v/>
      </c>
      <c r="S19" s="9" t="str">
        <f>TabellM1920[[#This Row],[Poeng '#3]]</f>
        <v/>
      </c>
      <c r="T19" s="9" t="str">
        <f>TabellM1920[[#This Row],[Poeng '#4]]</f>
        <v/>
      </c>
      <c r="U19" s="9" t="str">
        <f>TabellM1920[[#This Row],[Poeng '#5]]</f>
        <v/>
      </c>
      <c r="V19" s="9" t="str">
        <f>TabellM1920[[#This Row],[Poeng '#6]]</f>
        <v/>
      </c>
    </row>
    <row r="20" spans="1:22" x14ac:dyDescent="0.25">
      <c r="A20" s="8"/>
      <c r="B20" s="8"/>
      <c r="C20" s="9"/>
      <c r="D20" s="9" t="str">
        <f>IF(TabellM1920[[#This Row],[Plassering '#1]]="","",VLOOKUP(TabellM1920[[#This Row],[Plassering '#1]],Poeng[],2,FALSE))</f>
        <v/>
      </c>
      <c r="E20" s="9"/>
      <c r="F20" s="9" t="str">
        <f>IF(TabellM1920[[#This Row],[Plassering '#2]]="","",VLOOKUP(TabellM1920[[#This Row],[Plassering '#2]],Poeng[],2,FALSE))</f>
        <v/>
      </c>
      <c r="G20" s="9"/>
      <c r="H20" s="9" t="str">
        <f>IF(TabellM1920[[#This Row],[Plassering '#3]]="","",VLOOKUP(TabellM1920[[#This Row],[Plassering '#3]],Poeng[],2,FALSE))</f>
        <v/>
      </c>
      <c r="I20" s="9"/>
      <c r="J20" s="9" t="str">
        <f>IF(TabellM1920[[#This Row],[Plassering '#4]]="","",VLOOKUP(TabellM1920[[#This Row],[Plassering '#4]],Poeng[],2,FALSE))</f>
        <v/>
      </c>
      <c r="K20" s="9"/>
      <c r="L20" s="9" t="str">
        <f>IF(TabellM1920[[#This Row],[Plassering '#5]]="","",VLOOKUP(TabellM1920[[#This Row],[Plassering '#5]],Poeng[],2,FALSE))</f>
        <v/>
      </c>
      <c r="M20" s="9"/>
      <c r="N20" s="9" t="str">
        <f>IF(TabellM1920[[#This Row],[Plassering '#6]]="","",VLOOKUP(TabellM1920[[#This Row],[Plassering '#6]],Poeng[],2,FALSE))</f>
        <v/>
      </c>
      <c r="O20" s="10" cm="1">
        <f t="array" ref="O20">IF(6-(COUNTBLANK(TabellM1920[[#This Row],[P1]:[P6]]))&lt;4,SUM(TabellM1920[[#This Row],[P1]:[P6]]),SUM(LARGE(TabellM1920[[#This Row],[P1]:[P6]],{1,2,3,4})))</f>
        <v>0</v>
      </c>
      <c r="P20" s="9" t="str">
        <f>IF(TabellM1920[[#This Row],[Poeng]]=0,"",RANK(TabellM1920[[#This Row],[Poeng]],TabellM1920[Poeng],0))</f>
        <v/>
      </c>
      <c r="Q20" s="9" t="str">
        <f>TabellM1920[[#This Row],[Poeng '#1]]</f>
        <v/>
      </c>
      <c r="R20" s="9" t="str">
        <f>TabellM1920[[#This Row],[Poeng '#2]]</f>
        <v/>
      </c>
      <c r="S20" s="9" t="str">
        <f>TabellM1920[[#This Row],[Poeng '#3]]</f>
        <v/>
      </c>
      <c r="T20" s="9" t="str">
        <f>TabellM1920[[#This Row],[Poeng '#4]]</f>
        <v/>
      </c>
      <c r="U20" s="9" t="str">
        <f>TabellM1920[[#This Row],[Poeng '#5]]</f>
        <v/>
      </c>
      <c r="V20" s="9" t="str">
        <f>TabellM1920[[#This Row],[Poeng '#6]]</f>
        <v/>
      </c>
    </row>
    <row r="21" spans="1:22" x14ac:dyDescent="0.25">
      <c r="A21" s="8"/>
      <c r="B21" s="8"/>
      <c r="C21" s="9"/>
      <c r="D21" s="9" t="str">
        <f>IF(TabellM1920[[#This Row],[Plassering '#1]]="","",VLOOKUP(TabellM1920[[#This Row],[Plassering '#1]],Poeng[],2,FALSE))</f>
        <v/>
      </c>
      <c r="E21" s="9"/>
      <c r="F21" s="9" t="str">
        <f>IF(TabellM1920[[#This Row],[Plassering '#2]]="","",VLOOKUP(TabellM1920[[#This Row],[Plassering '#2]],Poeng[],2,FALSE))</f>
        <v/>
      </c>
      <c r="G21" s="9"/>
      <c r="H21" s="9" t="str">
        <f>IF(TabellM1920[[#This Row],[Plassering '#3]]="","",VLOOKUP(TabellM1920[[#This Row],[Plassering '#3]],Poeng[],2,FALSE))</f>
        <v/>
      </c>
      <c r="I21" s="9"/>
      <c r="J21" s="9" t="str">
        <f>IF(TabellM1920[[#This Row],[Plassering '#4]]="","",VLOOKUP(TabellM1920[[#This Row],[Plassering '#4]],Poeng[],2,FALSE))</f>
        <v/>
      </c>
      <c r="K21" s="9"/>
      <c r="L21" s="9" t="str">
        <f>IF(TabellM1920[[#This Row],[Plassering '#5]]="","",VLOOKUP(TabellM1920[[#This Row],[Plassering '#5]],Poeng[],2,FALSE))</f>
        <v/>
      </c>
      <c r="M21" s="9"/>
      <c r="N21" s="9" t="str">
        <f>IF(TabellM1920[[#This Row],[Plassering '#6]]="","",VLOOKUP(TabellM1920[[#This Row],[Plassering '#6]],Poeng[],2,FALSE))</f>
        <v/>
      </c>
      <c r="O21" s="10" cm="1">
        <f t="array" ref="O21">IF(6-(COUNTBLANK(TabellM1920[[#This Row],[P1]:[P6]]))&lt;4,SUM(TabellM1920[[#This Row],[P1]:[P6]]),SUM(LARGE(TabellM1920[[#This Row],[P1]:[P6]],{1,2,3,4})))</f>
        <v>0</v>
      </c>
      <c r="P21" s="9" t="str">
        <f>IF(TabellM1920[[#This Row],[Poeng]]=0,"",RANK(TabellM1920[[#This Row],[Poeng]],TabellM1920[Poeng],0))</f>
        <v/>
      </c>
      <c r="Q21" s="9" t="str">
        <f>TabellM1920[[#This Row],[Poeng '#1]]</f>
        <v/>
      </c>
      <c r="R21" s="9" t="str">
        <f>TabellM1920[[#This Row],[Poeng '#2]]</f>
        <v/>
      </c>
      <c r="S21" s="9" t="str">
        <f>TabellM1920[[#This Row],[Poeng '#3]]</f>
        <v/>
      </c>
      <c r="T21" s="9" t="str">
        <f>TabellM1920[[#This Row],[Poeng '#4]]</f>
        <v/>
      </c>
      <c r="U21" s="9" t="str">
        <f>TabellM1920[[#This Row],[Poeng '#5]]</f>
        <v/>
      </c>
      <c r="V21" s="9" t="str">
        <f>TabellM1920[[#This Row],[Poeng '#6]]</f>
        <v/>
      </c>
    </row>
    <row r="22" spans="1:22" x14ac:dyDescent="0.25">
      <c r="A22" s="8"/>
      <c r="B22" s="8"/>
      <c r="C22" s="9"/>
      <c r="D22" s="9" t="str">
        <f>IF(TabellM1920[[#This Row],[Plassering '#1]]="","",VLOOKUP(TabellM1920[[#This Row],[Plassering '#1]],Poeng[],2,FALSE))</f>
        <v/>
      </c>
      <c r="E22" s="9"/>
      <c r="F22" s="9" t="str">
        <f>IF(TabellM1920[[#This Row],[Plassering '#2]]="","",VLOOKUP(TabellM1920[[#This Row],[Plassering '#2]],Poeng[],2,FALSE))</f>
        <v/>
      </c>
      <c r="G22" s="9"/>
      <c r="H22" s="9" t="str">
        <f>IF(TabellM1920[[#This Row],[Plassering '#3]]="","",VLOOKUP(TabellM1920[[#This Row],[Plassering '#3]],Poeng[],2,FALSE))</f>
        <v/>
      </c>
      <c r="I22" s="9"/>
      <c r="J22" s="9" t="str">
        <f>IF(TabellM1920[[#This Row],[Plassering '#4]]="","",VLOOKUP(TabellM1920[[#This Row],[Plassering '#4]],Poeng[],2,FALSE))</f>
        <v/>
      </c>
      <c r="K22" s="9"/>
      <c r="L22" s="9" t="str">
        <f>IF(TabellM1920[[#This Row],[Plassering '#5]]="","",VLOOKUP(TabellM1920[[#This Row],[Plassering '#5]],Poeng[],2,FALSE))</f>
        <v/>
      </c>
      <c r="M22" s="9"/>
      <c r="N22" s="9" t="str">
        <f>IF(TabellM1920[[#This Row],[Plassering '#6]]="","",VLOOKUP(TabellM1920[[#This Row],[Plassering '#6]],Poeng[],2,FALSE))</f>
        <v/>
      </c>
      <c r="O22" s="10" cm="1">
        <f t="array" ref="O22">IF(6-(COUNTBLANK(TabellM1920[[#This Row],[P1]:[P6]]))&lt;4,SUM(TabellM1920[[#This Row],[P1]:[P6]]),SUM(LARGE(TabellM1920[[#This Row],[P1]:[P6]],{1,2,3,4})))</f>
        <v>0</v>
      </c>
      <c r="P22" s="9" t="str">
        <f>IF(TabellM1920[[#This Row],[Poeng]]=0,"",RANK(TabellM1920[[#This Row],[Poeng]],TabellM1920[Poeng],0))</f>
        <v/>
      </c>
      <c r="Q22" s="9" t="str">
        <f>TabellM1920[[#This Row],[Poeng '#1]]</f>
        <v/>
      </c>
      <c r="R22" s="9" t="str">
        <f>TabellM1920[[#This Row],[Poeng '#2]]</f>
        <v/>
      </c>
      <c r="S22" s="9" t="str">
        <f>TabellM1920[[#This Row],[Poeng '#3]]</f>
        <v/>
      </c>
      <c r="T22" s="9" t="str">
        <f>TabellM1920[[#This Row],[Poeng '#4]]</f>
        <v/>
      </c>
      <c r="U22" s="9" t="str">
        <f>TabellM1920[[#This Row],[Poeng '#5]]</f>
        <v/>
      </c>
      <c r="V22" s="9" t="str">
        <f>TabellM1920[[#This Row],[Poeng '#6]]</f>
        <v/>
      </c>
    </row>
    <row r="23" spans="1:22" x14ac:dyDescent="0.25">
      <c r="A23" s="8"/>
      <c r="B23" s="8"/>
      <c r="C23" s="9"/>
      <c r="D23" s="9" t="str">
        <f>IF(TabellM1920[[#This Row],[Plassering '#1]]="","",VLOOKUP(TabellM1920[[#This Row],[Plassering '#1]],Poeng[],2,FALSE))</f>
        <v/>
      </c>
      <c r="E23" s="9"/>
      <c r="F23" s="9" t="str">
        <f>IF(TabellM1920[[#This Row],[Plassering '#2]]="","",VLOOKUP(TabellM1920[[#This Row],[Plassering '#2]],Poeng[],2,FALSE))</f>
        <v/>
      </c>
      <c r="G23" s="9"/>
      <c r="H23" s="9" t="str">
        <f>IF(TabellM1920[[#This Row],[Plassering '#3]]="","",VLOOKUP(TabellM1920[[#This Row],[Plassering '#3]],Poeng[],2,FALSE))</f>
        <v/>
      </c>
      <c r="I23" s="9"/>
      <c r="J23" s="9" t="str">
        <f>IF(TabellM1920[[#This Row],[Plassering '#4]]="","",VLOOKUP(TabellM1920[[#This Row],[Plassering '#4]],Poeng[],2,FALSE))</f>
        <v/>
      </c>
      <c r="K23" s="9"/>
      <c r="L23" s="9" t="str">
        <f>IF(TabellM1920[[#This Row],[Plassering '#5]]="","",VLOOKUP(TabellM1920[[#This Row],[Plassering '#5]],Poeng[],2,FALSE))</f>
        <v/>
      </c>
      <c r="M23" s="9"/>
      <c r="N23" s="9" t="str">
        <f>IF(TabellM1920[[#This Row],[Plassering '#6]]="","",VLOOKUP(TabellM1920[[#This Row],[Plassering '#6]],Poeng[],2,FALSE))</f>
        <v/>
      </c>
      <c r="O23" s="10" cm="1">
        <f t="array" ref="O23">IF(6-(COUNTBLANK(TabellM1920[[#This Row],[P1]:[P6]]))&lt;4,SUM(TabellM1920[[#This Row],[P1]:[P6]]),SUM(LARGE(TabellM1920[[#This Row],[P1]:[P6]],{1,2,3,4})))</f>
        <v>0</v>
      </c>
      <c r="P23" s="9" t="str">
        <f>IF(TabellM1920[[#This Row],[Poeng]]=0,"",RANK(TabellM1920[[#This Row],[Poeng]],TabellM1920[Poeng],0))</f>
        <v/>
      </c>
      <c r="Q23" s="9" t="str">
        <f>TabellM1920[[#This Row],[Poeng '#1]]</f>
        <v/>
      </c>
      <c r="R23" s="9" t="str">
        <f>TabellM1920[[#This Row],[Poeng '#2]]</f>
        <v/>
      </c>
      <c r="S23" s="9" t="str">
        <f>TabellM1920[[#This Row],[Poeng '#3]]</f>
        <v/>
      </c>
      <c r="T23" s="9" t="str">
        <f>TabellM1920[[#This Row],[Poeng '#4]]</f>
        <v/>
      </c>
      <c r="U23" s="9" t="str">
        <f>TabellM1920[[#This Row],[Poeng '#5]]</f>
        <v/>
      </c>
      <c r="V23" s="9" t="str">
        <f>TabellM1920[[#This Row],[Poeng '#6]]</f>
        <v/>
      </c>
    </row>
    <row r="24" spans="1:22" x14ac:dyDescent="0.25">
      <c r="A24" s="8"/>
      <c r="B24" s="8"/>
      <c r="C24" s="9"/>
      <c r="D24" s="9" t="str">
        <f>IF(TabellM1920[[#This Row],[Plassering '#1]]="","",VLOOKUP(TabellM1920[[#This Row],[Plassering '#1]],Poeng[],2,FALSE))</f>
        <v/>
      </c>
      <c r="E24" s="9"/>
      <c r="F24" s="9" t="str">
        <f>IF(TabellM1920[[#This Row],[Plassering '#2]]="","",VLOOKUP(TabellM1920[[#This Row],[Plassering '#2]],Poeng[],2,FALSE))</f>
        <v/>
      </c>
      <c r="G24" s="9"/>
      <c r="H24" s="9" t="str">
        <f>IF(TabellM1920[[#This Row],[Plassering '#3]]="","",VLOOKUP(TabellM1920[[#This Row],[Plassering '#3]],Poeng[],2,FALSE))</f>
        <v/>
      </c>
      <c r="I24" s="9"/>
      <c r="J24" s="9" t="str">
        <f>IF(TabellM1920[[#This Row],[Plassering '#4]]="","",VLOOKUP(TabellM1920[[#This Row],[Plassering '#4]],Poeng[],2,FALSE))</f>
        <v/>
      </c>
      <c r="K24" s="9"/>
      <c r="L24" s="9" t="str">
        <f>IF(TabellM1920[[#This Row],[Plassering '#5]]="","",VLOOKUP(TabellM1920[[#This Row],[Plassering '#5]],Poeng[],2,FALSE))</f>
        <v/>
      </c>
      <c r="M24" s="9"/>
      <c r="N24" s="9" t="str">
        <f>IF(TabellM1920[[#This Row],[Plassering '#6]]="","",VLOOKUP(TabellM1920[[#This Row],[Plassering '#6]],Poeng[],2,FALSE))</f>
        <v/>
      </c>
      <c r="O24" s="10" cm="1">
        <f t="array" ref="O24">IF(6-(COUNTBLANK(TabellM1920[[#This Row],[P1]:[P6]]))&lt;4,SUM(TabellM1920[[#This Row],[P1]:[P6]]),SUM(LARGE(TabellM1920[[#This Row],[P1]:[P6]],{1,2,3,4})))</f>
        <v>0</v>
      </c>
      <c r="P24" s="9" t="str">
        <f>IF(TabellM1920[[#This Row],[Poeng]]=0,"",RANK(TabellM1920[[#This Row],[Poeng]],TabellM1920[Poeng],0))</f>
        <v/>
      </c>
      <c r="Q24" s="9" t="str">
        <f>TabellM1920[[#This Row],[Poeng '#1]]</f>
        <v/>
      </c>
      <c r="R24" s="9" t="str">
        <f>TabellM1920[[#This Row],[Poeng '#2]]</f>
        <v/>
      </c>
      <c r="S24" s="9" t="str">
        <f>TabellM1920[[#This Row],[Poeng '#3]]</f>
        <v/>
      </c>
      <c r="T24" s="9" t="str">
        <f>TabellM1920[[#This Row],[Poeng '#4]]</f>
        <v/>
      </c>
      <c r="U24" s="9" t="str">
        <f>TabellM1920[[#This Row],[Poeng '#5]]</f>
        <v/>
      </c>
      <c r="V24" s="9" t="str">
        <f>TabellM1920[[#This Row],[Poeng '#6]]</f>
        <v/>
      </c>
    </row>
    <row r="25" spans="1:22" x14ac:dyDescent="0.25">
      <c r="A25" s="8"/>
      <c r="B25" s="8"/>
      <c r="C25" s="9"/>
      <c r="D25" s="9" t="str">
        <f>IF(TabellM1920[[#This Row],[Plassering '#1]]="","",VLOOKUP(TabellM1920[[#This Row],[Plassering '#1]],Poeng[],2,FALSE))</f>
        <v/>
      </c>
      <c r="E25" s="9"/>
      <c r="F25" s="9" t="str">
        <f>IF(TabellM1920[[#This Row],[Plassering '#2]]="","",VLOOKUP(TabellM1920[[#This Row],[Plassering '#2]],Poeng[],2,FALSE))</f>
        <v/>
      </c>
      <c r="G25" s="9"/>
      <c r="H25" s="9" t="str">
        <f>IF(TabellM1920[[#This Row],[Plassering '#3]]="","",VLOOKUP(TabellM1920[[#This Row],[Plassering '#3]],Poeng[],2,FALSE))</f>
        <v/>
      </c>
      <c r="I25" s="9"/>
      <c r="J25" s="9" t="str">
        <f>IF(TabellM1920[[#This Row],[Plassering '#4]]="","",VLOOKUP(TabellM1920[[#This Row],[Plassering '#4]],Poeng[],2,FALSE))</f>
        <v/>
      </c>
      <c r="K25" s="9"/>
      <c r="L25" s="9" t="str">
        <f>IF(TabellM1920[[#This Row],[Plassering '#5]]="","",VLOOKUP(TabellM1920[[#This Row],[Plassering '#5]],Poeng[],2,FALSE))</f>
        <v/>
      </c>
      <c r="M25" s="9"/>
      <c r="N25" s="9" t="str">
        <f>IF(TabellM1920[[#This Row],[Plassering '#6]]="","",VLOOKUP(TabellM1920[[#This Row],[Plassering '#6]],Poeng[],2,FALSE))</f>
        <v/>
      </c>
      <c r="O25" s="10" cm="1">
        <f t="array" ref="O25">IF(6-(COUNTBLANK(TabellM1920[[#This Row],[P1]:[P6]]))&lt;4,SUM(TabellM1920[[#This Row],[P1]:[P6]]),SUM(LARGE(TabellM1920[[#This Row],[P1]:[P6]],{1,2,3,4})))</f>
        <v>0</v>
      </c>
      <c r="P25" s="9" t="str">
        <f>IF(TabellM1920[[#This Row],[Poeng]]=0,"",RANK(TabellM1920[[#This Row],[Poeng]],TabellM1920[Poeng],0))</f>
        <v/>
      </c>
      <c r="Q25" s="9" t="str">
        <f>TabellM1920[[#This Row],[Poeng '#1]]</f>
        <v/>
      </c>
      <c r="R25" s="9" t="str">
        <f>TabellM1920[[#This Row],[Poeng '#2]]</f>
        <v/>
      </c>
      <c r="S25" s="9" t="str">
        <f>TabellM1920[[#This Row],[Poeng '#3]]</f>
        <v/>
      </c>
      <c r="T25" s="9" t="str">
        <f>TabellM1920[[#This Row],[Poeng '#4]]</f>
        <v/>
      </c>
      <c r="U25" s="9" t="str">
        <f>TabellM1920[[#This Row],[Poeng '#5]]</f>
        <v/>
      </c>
      <c r="V25" s="9" t="str">
        <f>TabellM1920[[#This Row],[Poeng '#6]]</f>
        <v/>
      </c>
    </row>
    <row r="26" spans="1:22" x14ac:dyDescent="0.25">
      <c r="A26" s="8"/>
      <c r="B26" s="8"/>
      <c r="C26" s="9"/>
      <c r="D26" s="9" t="str">
        <f>IF(TabellM1920[[#This Row],[Plassering '#1]]="","",VLOOKUP(TabellM1920[[#This Row],[Plassering '#1]],Poeng[],2,FALSE))</f>
        <v/>
      </c>
      <c r="E26" s="9"/>
      <c r="F26" s="9" t="str">
        <f>IF(TabellM1920[[#This Row],[Plassering '#2]]="","",VLOOKUP(TabellM1920[[#This Row],[Plassering '#2]],Poeng[],2,FALSE))</f>
        <v/>
      </c>
      <c r="G26" s="9"/>
      <c r="H26" s="9" t="str">
        <f>IF(TabellM1920[[#This Row],[Plassering '#3]]="","",VLOOKUP(TabellM1920[[#This Row],[Plassering '#3]],Poeng[],2,FALSE))</f>
        <v/>
      </c>
      <c r="I26" s="9"/>
      <c r="J26" s="9" t="str">
        <f>IF(TabellM1920[[#This Row],[Plassering '#4]]="","",VLOOKUP(TabellM1920[[#This Row],[Plassering '#4]],Poeng[],2,FALSE))</f>
        <v/>
      </c>
      <c r="K26" s="9"/>
      <c r="L26" s="9" t="str">
        <f>IF(TabellM1920[[#This Row],[Plassering '#5]]="","",VLOOKUP(TabellM1920[[#This Row],[Plassering '#5]],Poeng[],2,FALSE))</f>
        <v/>
      </c>
      <c r="M26" s="9"/>
      <c r="N26" s="9" t="str">
        <f>IF(TabellM1920[[#This Row],[Plassering '#6]]="","",VLOOKUP(TabellM1920[[#This Row],[Plassering '#6]],Poeng[],2,FALSE))</f>
        <v/>
      </c>
      <c r="O26" s="10" cm="1">
        <f t="array" ref="O26">IF(6-(COUNTBLANK(TabellM1920[[#This Row],[P1]:[P6]]))&lt;4,SUM(TabellM1920[[#This Row],[P1]:[P6]]),SUM(LARGE(TabellM1920[[#This Row],[P1]:[P6]],{1,2,3,4})))</f>
        <v>0</v>
      </c>
      <c r="P26" s="9" t="str">
        <f>IF(TabellM1920[[#This Row],[Poeng]]=0,"",RANK(TabellM1920[[#This Row],[Poeng]],TabellM1920[Poeng],0))</f>
        <v/>
      </c>
      <c r="Q26" s="9" t="str">
        <f>TabellM1920[[#This Row],[Poeng '#1]]</f>
        <v/>
      </c>
      <c r="R26" s="9" t="str">
        <f>TabellM1920[[#This Row],[Poeng '#2]]</f>
        <v/>
      </c>
      <c r="S26" s="9" t="str">
        <f>TabellM1920[[#This Row],[Poeng '#3]]</f>
        <v/>
      </c>
      <c r="T26" s="9" t="str">
        <f>TabellM1920[[#This Row],[Poeng '#4]]</f>
        <v/>
      </c>
      <c r="U26" s="9" t="str">
        <f>TabellM1920[[#This Row],[Poeng '#5]]</f>
        <v/>
      </c>
      <c r="V26" s="9" t="str">
        <f>TabellM1920[[#This Row],[Poeng '#6]]</f>
        <v/>
      </c>
    </row>
    <row r="27" spans="1:22" x14ac:dyDescent="0.25">
      <c r="A27" s="8"/>
      <c r="B27" s="8"/>
      <c r="C27" s="9"/>
      <c r="D27" s="9" t="str">
        <f>IF(TabellM1920[[#This Row],[Plassering '#1]]="","",VLOOKUP(TabellM1920[[#This Row],[Plassering '#1]],Poeng[],2,FALSE))</f>
        <v/>
      </c>
      <c r="E27" s="9"/>
      <c r="F27" s="9" t="str">
        <f>IF(TabellM1920[[#This Row],[Plassering '#2]]="","",VLOOKUP(TabellM1920[[#This Row],[Plassering '#2]],Poeng[],2,FALSE))</f>
        <v/>
      </c>
      <c r="G27" s="9"/>
      <c r="H27" s="9" t="str">
        <f>IF(TabellM1920[[#This Row],[Plassering '#3]]="","",VLOOKUP(TabellM1920[[#This Row],[Plassering '#3]],Poeng[],2,FALSE))</f>
        <v/>
      </c>
      <c r="I27" s="9"/>
      <c r="J27" s="9" t="str">
        <f>IF(TabellM1920[[#This Row],[Plassering '#4]]="","",VLOOKUP(TabellM1920[[#This Row],[Plassering '#4]],Poeng[],2,FALSE))</f>
        <v/>
      </c>
      <c r="K27" s="9"/>
      <c r="L27" s="9" t="str">
        <f>IF(TabellM1920[[#This Row],[Plassering '#5]]="","",VLOOKUP(TabellM1920[[#This Row],[Plassering '#5]],Poeng[],2,FALSE))</f>
        <v/>
      </c>
      <c r="M27" s="9"/>
      <c r="N27" s="9" t="str">
        <f>IF(TabellM1920[[#This Row],[Plassering '#6]]="","",VLOOKUP(TabellM1920[[#This Row],[Plassering '#6]],Poeng[],2,FALSE))</f>
        <v/>
      </c>
      <c r="O27" s="10" cm="1">
        <f t="array" ref="O27">IF(6-(COUNTBLANK(TabellM1920[[#This Row],[P1]:[P6]]))&lt;4,SUM(TabellM1920[[#This Row],[P1]:[P6]]),SUM(LARGE(TabellM1920[[#This Row],[P1]:[P6]],{1,2,3,4})))</f>
        <v>0</v>
      </c>
      <c r="P27" s="9" t="str">
        <f>IF(TabellM1920[[#This Row],[Poeng]]=0,"",RANK(TabellM1920[[#This Row],[Poeng]],TabellM1920[Poeng],0))</f>
        <v/>
      </c>
      <c r="Q27" s="9" t="str">
        <f>TabellM1920[[#This Row],[Poeng '#1]]</f>
        <v/>
      </c>
      <c r="R27" s="9" t="str">
        <f>TabellM1920[[#This Row],[Poeng '#2]]</f>
        <v/>
      </c>
      <c r="S27" s="9" t="str">
        <f>TabellM1920[[#This Row],[Poeng '#3]]</f>
        <v/>
      </c>
      <c r="T27" s="9" t="str">
        <f>TabellM1920[[#This Row],[Poeng '#4]]</f>
        <v/>
      </c>
      <c r="U27" s="9" t="str">
        <f>TabellM1920[[#This Row],[Poeng '#5]]</f>
        <v/>
      </c>
      <c r="V27" s="9" t="str">
        <f>TabellM1920[[#This Row],[Poeng '#6]]</f>
        <v/>
      </c>
    </row>
    <row r="28" spans="1:22" x14ac:dyDescent="0.25">
      <c r="A28" s="8"/>
      <c r="B28" s="8"/>
      <c r="C28" s="9"/>
      <c r="D28" s="9" t="str">
        <f>IF(TabellM1920[[#This Row],[Plassering '#1]]="","",VLOOKUP(TabellM1920[[#This Row],[Plassering '#1]],Poeng[],2,FALSE))</f>
        <v/>
      </c>
      <c r="E28" s="9"/>
      <c r="F28" s="9" t="str">
        <f>IF(TabellM1920[[#This Row],[Plassering '#2]]="","",VLOOKUP(TabellM1920[[#This Row],[Plassering '#2]],Poeng[],2,FALSE))</f>
        <v/>
      </c>
      <c r="G28" s="9"/>
      <c r="H28" s="9" t="str">
        <f>IF(TabellM1920[[#This Row],[Plassering '#3]]="","",VLOOKUP(TabellM1920[[#This Row],[Plassering '#3]],Poeng[],2,FALSE))</f>
        <v/>
      </c>
      <c r="I28" s="9"/>
      <c r="J28" s="9" t="str">
        <f>IF(TabellM1920[[#This Row],[Plassering '#4]]="","",VLOOKUP(TabellM1920[[#This Row],[Plassering '#4]],Poeng[],2,FALSE))</f>
        <v/>
      </c>
      <c r="K28" s="9"/>
      <c r="L28" s="9" t="str">
        <f>IF(TabellM1920[[#This Row],[Plassering '#5]]="","",VLOOKUP(TabellM1920[[#This Row],[Plassering '#5]],Poeng[],2,FALSE))</f>
        <v/>
      </c>
      <c r="M28" s="9"/>
      <c r="N28" s="9" t="str">
        <f>IF(TabellM1920[[#This Row],[Plassering '#6]]="","",VLOOKUP(TabellM1920[[#This Row],[Plassering '#6]],Poeng[],2,FALSE))</f>
        <v/>
      </c>
      <c r="O28" s="10" cm="1">
        <f t="array" ref="O28">IF(6-(COUNTBLANK(TabellM1920[[#This Row],[P1]:[P6]]))&lt;4,SUM(TabellM1920[[#This Row],[P1]:[P6]]),SUM(LARGE(TabellM1920[[#This Row],[P1]:[P6]],{1,2,3,4})))</f>
        <v>0</v>
      </c>
      <c r="P28" s="9" t="str">
        <f>IF(TabellM1920[[#This Row],[Poeng]]=0,"",RANK(TabellM1920[[#This Row],[Poeng]],TabellM1920[Poeng],0))</f>
        <v/>
      </c>
      <c r="Q28" s="9" t="str">
        <f>TabellM1920[[#This Row],[Poeng '#1]]</f>
        <v/>
      </c>
      <c r="R28" s="9" t="str">
        <f>TabellM1920[[#This Row],[Poeng '#2]]</f>
        <v/>
      </c>
      <c r="S28" s="9" t="str">
        <f>TabellM1920[[#This Row],[Poeng '#3]]</f>
        <v/>
      </c>
      <c r="T28" s="9" t="str">
        <f>TabellM1920[[#This Row],[Poeng '#4]]</f>
        <v/>
      </c>
      <c r="U28" s="9" t="str">
        <f>TabellM1920[[#This Row],[Poeng '#5]]</f>
        <v/>
      </c>
      <c r="V28" s="9" t="str">
        <f>TabellM1920[[#This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74FEA-9890-2846-986B-C7FB9468098B}">
  <dimension ref="A1:V24"/>
  <sheetViews>
    <sheetView workbookViewId="0">
      <selection activeCell="I10" sqref="I10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93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94</v>
      </c>
      <c r="B6" s="8" t="s">
        <v>55</v>
      </c>
      <c r="C6" s="9">
        <v>1</v>
      </c>
      <c r="D6" s="9">
        <f>IF(TabellMSR[[#This Row],[Plassering '#1]]="","",VLOOKUP(TabellMSR[[#This Row],[Plassering '#1]],Poeng[],2,FALSE))</f>
        <v>100</v>
      </c>
      <c r="E6" s="9">
        <v>1</v>
      </c>
      <c r="F6" s="9">
        <f>IF(TabellMSR[[#This Row],[Plassering '#2]]="","",VLOOKUP(TabellMSR[[#This Row],[Plassering '#2]],Poeng[],2,FALSE))</f>
        <v>100</v>
      </c>
      <c r="G6" s="9">
        <v>1</v>
      </c>
      <c r="H6" s="9">
        <f>IF(TabellMSR[[#This Row],[Plassering '#3]]="","",VLOOKUP(TabellMSR[[#This Row],[Plassering '#3]],Poeng[],2,FALSE))</f>
        <v>100</v>
      </c>
      <c r="I6" s="9">
        <v>1</v>
      </c>
      <c r="J6" s="9">
        <f>IF(TabellMSR[[#This Row],[Plassering '#4]]="","",VLOOKUP(TabellMSR[[#This Row],[Plassering '#4]],Poeng[],2,FALSE))</f>
        <v>100</v>
      </c>
      <c r="K6" s="9"/>
      <c r="L6" s="9" t="str">
        <f>IF(TabellMSR[[#This Row],[Plassering '#5]]="","",VLOOKUP(TabellMSR[[#This Row],[Plassering '#5]],Poeng[],2,FALSE))</f>
        <v/>
      </c>
      <c r="M6" s="9"/>
      <c r="N6" s="9" t="str">
        <f>IF(TabellMSR[[#This Row],[Plassering '#6]]="","",VLOOKUP(TabellMSR[[#This Row],[Plassering '#6]],Poeng[],2,FALSE))</f>
        <v/>
      </c>
      <c r="O6" s="10" cm="1">
        <f t="array" ref="O6">IF(6-(COUNTBLANK(TabellMSR[[#This Row],[P1]:[P6]]))&lt;4,SUM(TabellMSR[[#This Row],[P1]:[P6]]),SUM(LARGE(TabellMSR[[#This Row],[P1]:[P6]],{1,2,3,4})))</f>
        <v>400</v>
      </c>
      <c r="P6" s="9">
        <f>IF(TabellMSR[[#This Row],[Poeng]]=0,"",RANK(TabellMSR[[#This Row],[Poeng]],TabellMSR[Poeng],0))</f>
        <v>1</v>
      </c>
      <c r="Q6" s="9">
        <f>TabellMSR[[#This Row],[Poeng '#1]]</f>
        <v>100</v>
      </c>
      <c r="R6" s="9">
        <f>TabellMSR[[#This Row],[Poeng '#2]]</f>
        <v>100</v>
      </c>
      <c r="S6" s="9">
        <f>TabellMSR[[#This Row],[Poeng '#3]]</f>
        <v>100</v>
      </c>
      <c r="T6" s="9">
        <f>TabellMSR[[#This Row],[Poeng '#4]]</f>
        <v>100</v>
      </c>
      <c r="U6" s="9" t="str">
        <f>TabellMSR[[#This Row],[Poeng '#5]]</f>
        <v/>
      </c>
      <c r="V6" s="9" t="str">
        <f>TabellMSR[[#This Row],[Poeng '#6]]</f>
        <v/>
      </c>
    </row>
    <row r="7" spans="1:22" x14ac:dyDescent="0.25">
      <c r="A7" s="8" t="s">
        <v>95</v>
      </c>
      <c r="B7" s="8" t="s">
        <v>96</v>
      </c>
      <c r="C7" s="9">
        <v>2</v>
      </c>
      <c r="D7" s="9">
        <f>IF(TabellMSR[[#This Row],[Plassering '#1]]="","",VLOOKUP(TabellMSR[[#This Row],[Plassering '#1]],Poeng[],2,FALSE))</f>
        <v>80</v>
      </c>
      <c r="E7" s="9"/>
      <c r="F7" s="9" t="str">
        <f>IF(TabellMSR[[#This Row],[Plassering '#2]]="","",VLOOKUP(TabellMSR[[#This Row],[Plassering '#2]],Poeng[],2,FALSE))</f>
        <v/>
      </c>
      <c r="G7" s="9"/>
      <c r="H7" s="9" t="str">
        <f>IF(TabellMSR[[#This Row],[Plassering '#3]]="","",VLOOKUP(TabellMSR[[#This Row],[Plassering '#3]],Poeng[],2,FALSE))</f>
        <v/>
      </c>
      <c r="I7" s="9"/>
      <c r="J7" s="9" t="str">
        <f>IF(TabellMSR[[#This Row],[Plassering '#4]]="","",VLOOKUP(TabellMSR[[#This Row],[Plassering '#4]],Poeng[],2,FALSE))</f>
        <v/>
      </c>
      <c r="K7" s="9"/>
      <c r="L7" s="9" t="str">
        <f>IF(TabellMSR[[#This Row],[Plassering '#5]]="","",VLOOKUP(TabellMSR[[#This Row],[Plassering '#5]],Poeng[],2,FALSE))</f>
        <v/>
      </c>
      <c r="M7" s="9"/>
      <c r="N7" s="9" t="str">
        <f>IF(TabellMSR[[#This Row],[Plassering '#6]]="","",VLOOKUP(TabellMSR[[#This Row],[Plassering '#6]],Poeng[],2,FALSE))</f>
        <v/>
      </c>
      <c r="O7" s="10" cm="1">
        <f t="array" ref="O7">IF(6-(COUNTBLANK(TabellMSR[[#This Row],[P1]:[P6]]))&lt;4,SUM(TabellMSR[[#This Row],[P1]:[P6]]),SUM(LARGE(TabellMSR[[#This Row],[P1]:[P6]],{1,2,3,4})))</f>
        <v>80</v>
      </c>
      <c r="P7" s="9">
        <f>IF(TabellMSR[[#This Row],[Poeng]]=0,"",RANK(TabellMSR[[#This Row],[Poeng]],TabellMSR[Poeng],0))</f>
        <v>2</v>
      </c>
      <c r="Q7" s="9">
        <f>TabellMSR[[#This Row],[Poeng '#1]]</f>
        <v>80</v>
      </c>
      <c r="R7" s="9" t="str">
        <f>TabellMSR[[#This Row],[Poeng '#2]]</f>
        <v/>
      </c>
      <c r="S7" s="9" t="str">
        <f>TabellMSR[[#This Row],[Poeng '#3]]</f>
        <v/>
      </c>
      <c r="T7" s="9" t="str">
        <f>TabellMSR[[#This Row],[Poeng '#4]]</f>
        <v/>
      </c>
      <c r="U7" s="9" t="str">
        <f>TabellMSR[[#This Row],[Poeng '#5]]</f>
        <v/>
      </c>
      <c r="V7" s="9" t="str">
        <f>TabellMSR[[#This Row],[Poeng '#6]]</f>
        <v/>
      </c>
    </row>
    <row r="8" spans="1:22" x14ac:dyDescent="0.25">
      <c r="A8" s="8" t="s">
        <v>158</v>
      </c>
      <c r="B8" s="8" t="s">
        <v>57</v>
      </c>
      <c r="C8" s="9"/>
      <c r="D8" s="9" t="str">
        <f>IF(TabellMSR[[#This Row],[Plassering '#1]]="","",VLOOKUP(TabellMSR[[#This Row],[Plassering '#1]],Poeng[],2,FALSE))</f>
        <v/>
      </c>
      <c r="E8" s="9">
        <v>2</v>
      </c>
      <c r="F8" s="9">
        <f>IF(TabellMSR[[#This Row],[Plassering '#2]]="","",VLOOKUP(TabellMSR[[#This Row],[Plassering '#2]],Poeng[],2,FALSE))</f>
        <v>80</v>
      </c>
      <c r="G8" s="9"/>
      <c r="H8" s="9" t="str">
        <f>IF(TabellMSR[[#This Row],[Plassering '#3]]="","",VLOOKUP(TabellMSR[[#This Row],[Plassering '#3]],Poeng[],2,FALSE))</f>
        <v/>
      </c>
      <c r="I8" s="9"/>
      <c r="J8" s="9" t="str">
        <f>IF(TabellMSR[[#This Row],[Plassering '#4]]="","",VLOOKUP(TabellMSR[[#This Row],[Plassering '#4]],Poeng[],2,FALSE))</f>
        <v/>
      </c>
      <c r="K8" s="9"/>
      <c r="L8" s="9" t="str">
        <f>IF(TabellMSR[[#This Row],[Plassering '#5]]="","",VLOOKUP(TabellMSR[[#This Row],[Plassering '#5]],Poeng[],2,FALSE))</f>
        <v/>
      </c>
      <c r="M8" s="9"/>
      <c r="N8" s="9" t="str">
        <f>IF(TabellMSR[[#This Row],[Plassering '#6]]="","",VLOOKUP(TabellMSR[[#This Row],[Plassering '#6]],Poeng[],2,FALSE))</f>
        <v/>
      </c>
      <c r="O8" s="10" cm="1">
        <f t="array" ref="O8">IF(6-(COUNTBLANK(TabellMSR[[#This Row],[P1]:[P6]]))&lt;4,SUM(TabellMSR[[#This Row],[P1]:[P6]]),SUM(LARGE(TabellMSR[[#This Row],[P1]:[P6]],{1,2,3,4})))</f>
        <v>80</v>
      </c>
      <c r="P8" s="9">
        <f>IF(TabellMSR[[#This Row],[Poeng]]=0,"",RANK(TabellMSR[[#This Row],[Poeng]],TabellMSR[Poeng],0))</f>
        <v>2</v>
      </c>
      <c r="Q8" s="9" t="str">
        <f>TabellMSR[[#This Row],[Poeng '#1]]</f>
        <v/>
      </c>
      <c r="R8" s="9">
        <f>TabellMSR[[#This Row],[Poeng '#2]]</f>
        <v>80</v>
      </c>
      <c r="S8" s="9" t="str">
        <f>TabellMSR[[#This Row],[Poeng '#3]]</f>
        <v/>
      </c>
      <c r="T8" s="9" t="str">
        <f>TabellMSR[[#This Row],[Poeng '#4]]</f>
        <v/>
      </c>
      <c r="U8" s="9" t="str">
        <f>TabellMSR[[#This Row],[Poeng '#5]]</f>
        <v/>
      </c>
      <c r="V8" s="9" t="str">
        <f>TabellMSR[[#This Row],[Poeng '#6]]</f>
        <v/>
      </c>
    </row>
    <row r="9" spans="1:22" x14ac:dyDescent="0.25">
      <c r="A9" s="8" t="s">
        <v>97</v>
      </c>
      <c r="B9" s="8" t="s">
        <v>98</v>
      </c>
      <c r="C9" s="9">
        <v>3</v>
      </c>
      <c r="D9" s="9">
        <f>IF(TabellMSR[[#This Row],[Plassering '#1]]="","",VLOOKUP(TabellMSR[[#This Row],[Plassering '#1]],Poeng[],2,FALSE))</f>
        <v>60</v>
      </c>
      <c r="E9" s="9"/>
      <c r="F9" s="9" t="str">
        <f>IF(TabellMSR[[#This Row],[Plassering '#2]]="","",VLOOKUP(TabellMSR[[#This Row],[Plassering '#2]],Poeng[],2,FALSE))</f>
        <v/>
      </c>
      <c r="G9" s="9"/>
      <c r="H9" s="9" t="str">
        <f>IF(TabellMSR[[#This Row],[Plassering '#3]]="","",VLOOKUP(TabellMSR[[#This Row],[Plassering '#3]],Poeng[],2,FALSE))</f>
        <v/>
      </c>
      <c r="I9" s="9"/>
      <c r="J9" s="9" t="str">
        <f>IF(TabellMSR[[#This Row],[Plassering '#4]]="","",VLOOKUP(TabellMSR[[#This Row],[Plassering '#4]],Poeng[],2,FALSE))</f>
        <v/>
      </c>
      <c r="K9" s="9"/>
      <c r="L9" s="9" t="str">
        <f>IF(TabellMSR[[#This Row],[Plassering '#5]]="","",VLOOKUP(TabellMSR[[#This Row],[Plassering '#5]],Poeng[],2,FALSE))</f>
        <v/>
      </c>
      <c r="M9" s="9"/>
      <c r="N9" s="9" t="str">
        <f>IF(TabellMSR[[#This Row],[Plassering '#6]]="","",VLOOKUP(TabellMSR[[#This Row],[Plassering '#6]],Poeng[],2,FALSE))</f>
        <v/>
      </c>
      <c r="O9" s="10" cm="1">
        <f t="array" ref="O9">IF(6-(COUNTBLANK(TabellMSR[[#This Row],[P1]:[P6]]))&lt;4,SUM(TabellMSR[[#This Row],[P1]:[P6]]),SUM(LARGE(TabellMSR[[#This Row],[P1]:[P6]],{1,2,3,4})))</f>
        <v>60</v>
      </c>
      <c r="P9" s="9">
        <f>IF(TabellMSR[[#This Row],[Poeng]]=0,"",RANK(TabellMSR[[#This Row],[Poeng]],TabellMSR[Poeng],0))</f>
        <v>4</v>
      </c>
      <c r="Q9" s="9">
        <f>TabellMSR[[#This Row],[Poeng '#1]]</f>
        <v>60</v>
      </c>
      <c r="R9" s="9" t="str">
        <f>TabellMSR[[#This Row],[Poeng '#2]]</f>
        <v/>
      </c>
      <c r="S9" s="9" t="str">
        <f>TabellMSR[[#This Row],[Poeng '#3]]</f>
        <v/>
      </c>
      <c r="T9" s="9" t="str">
        <f>TabellMSR[[#This Row],[Poeng '#4]]</f>
        <v/>
      </c>
      <c r="U9" s="9" t="str">
        <f>TabellMSR[[#This Row],[Poeng '#5]]</f>
        <v/>
      </c>
      <c r="V9" s="9" t="str">
        <f>TabellMSR[[#This Row],[Poeng '#6]]</f>
        <v/>
      </c>
    </row>
    <row r="10" spans="1:22" x14ac:dyDescent="0.25">
      <c r="A10" s="8"/>
      <c r="B10" s="8"/>
      <c r="C10" s="9"/>
      <c r="D10" s="9" t="str">
        <f>IF(TabellMSR[[#This Row],[Plassering '#1]]="","",VLOOKUP(TabellMSR[[#This Row],[Plassering '#1]],Poeng[],2,FALSE))</f>
        <v/>
      </c>
      <c r="E10" s="9"/>
      <c r="F10" s="9" t="str">
        <f>IF(TabellMSR[[#This Row],[Plassering '#2]]="","",VLOOKUP(TabellMSR[[#This Row],[Plassering '#2]],Poeng[],2,FALSE))</f>
        <v/>
      </c>
      <c r="G10" s="9"/>
      <c r="H10" s="9" t="str">
        <f>IF(TabellMSR[[#This Row],[Plassering '#3]]="","",VLOOKUP(TabellMSR[[#This Row],[Plassering '#3]],Poeng[],2,FALSE))</f>
        <v/>
      </c>
      <c r="I10" s="9"/>
      <c r="J10" s="9" t="str">
        <f>IF(TabellMSR[[#This Row],[Plassering '#4]]="","",VLOOKUP(TabellMSR[[#This Row],[Plassering '#4]],Poeng[],2,FALSE))</f>
        <v/>
      </c>
      <c r="K10" s="9"/>
      <c r="L10" s="9" t="str">
        <f>IF(TabellMSR[[#This Row],[Plassering '#5]]="","",VLOOKUP(TabellMSR[[#This Row],[Plassering '#5]],Poeng[],2,FALSE))</f>
        <v/>
      </c>
      <c r="M10" s="9"/>
      <c r="N10" s="9" t="str">
        <f>IF(TabellMSR[[#This Row],[Plassering '#6]]="","",VLOOKUP(TabellMSR[[#This Row],[Plassering '#6]],Poeng[],2,FALSE))</f>
        <v/>
      </c>
      <c r="O10" s="10" cm="1">
        <f t="array" ref="O10">IF(6-(COUNTBLANK(TabellMSR[[#This Row],[P1]:[P6]]))&lt;4,SUM(TabellMSR[[#This Row],[P1]:[P6]]),SUM(LARGE(TabellMSR[[#This Row],[P1]:[P6]],{1,2,3,4})))</f>
        <v>0</v>
      </c>
      <c r="P10" s="9" t="str">
        <f>IF(TabellMSR[[#This Row],[Poeng]]=0,"",RANK(TabellMSR[[#This Row],[Poeng]],TabellMSR[Poeng],0))</f>
        <v/>
      </c>
      <c r="Q10" s="9" t="str">
        <f>TabellMSR[[#This Row],[Poeng '#1]]</f>
        <v/>
      </c>
      <c r="R10" s="9" t="str">
        <f>TabellMSR[[#This Row],[Poeng '#2]]</f>
        <v/>
      </c>
      <c r="S10" s="9" t="str">
        <f>TabellMSR[[#This Row],[Poeng '#3]]</f>
        <v/>
      </c>
      <c r="T10" s="9" t="str">
        <f>TabellMSR[[#This Row],[Poeng '#4]]</f>
        <v/>
      </c>
      <c r="U10" s="9" t="str">
        <f>TabellMSR[[#This Row],[Poeng '#5]]</f>
        <v/>
      </c>
      <c r="V10" s="9" t="str">
        <f>TabellMSR[[#This Row],[Poeng '#6]]</f>
        <v/>
      </c>
    </row>
    <row r="11" spans="1:22" x14ac:dyDescent="0.25">
      <c r="A11" s="8"/>
      <c r="B11" s="8"/>
      <c r="C11" s="9"/>
      <c r="D11" s="9" t="str">
        <f>IF(TabellMSR[[#This Row],[Plassering '#1]]="","",VLOOKUP(TabellMSR[[#This Row],[Plassering '#1]],Poeng[],2,FALSE))</f>
        <v/>
      </c>
      <c r="E11" s="9"/>
      <c r="F11" s="9" t="str">
        <f>IF(TabellMSR[[#This Row],[Plassering '#2]]="","",VLOOKUP(TabellMSR[[#This Row],[Plassering '#2]],Poeng[],2,FALSE))</f>
        <v/>
      </c>
      <c r="G11" s="9"/>
      <c r="H11" s="9" t="str">
        <f>IF(TabellMSR[[#This Row],[Plassering '#3]]="","",VLOOKUP(TabellMSR[[#This Row],[Plassering '#3]],Poeng[],2,FALSE))</f>
        <v/>
      </c>
      <c r="I11" s="9"/>
      <c r="J11" s="9" t="str">
        <f>IF(TabellMSR[[#This Row],[Plassering '#4]]="","",VLOOKUP(TabellMSR[[#This Row],[Plassering '#4]],Poeng[],2,FALSE))</f>
        <v/>
      </c>
      <c r="K11" s="9"/>
      <c r="L11" s="9" t="str">
        <f>IF(TabellMSR[[#This Row],[Plassering '#5]]="","",VLOOKUP(TabellMSR[[#This Row],[Plassering '#5]],Poeng[],2,FALSE))</f>
        <v/>
      </c>
      <c r="M11" s="9"/>
      <c r="N11" s="9" t="str">
        <f>IF(TabellMSR[[#This Row],[Plassering '#6]]="","",VLOOKUP(TabellMSR[[#This Row],[Plassering '#6]],Poeng[],2,FALSE))</f>
        <v/>
      </c>
      <c r="O11" s="10" cm="1">
        <f t="array" ref="O11">IF(6-(COUNTBLANK(TabellMSR[[#This Row],[P1]:[P6]]))&lt;4,SUM(TabellMSR[[#This Row],[P1]:[P6]]),SUM(LARGE(TabellMSR[[#This Row],[P1]:[P6]],{1,2,3,4})))</f>
        <v>0</v>
      </c>
      <c r="P11" s="9" t="str">
        <f>IF(TabellMSR[[#This Row],[Poeng]]=0,"",RANK(TabellMSR[[#This Row],[Poeng]],TabellMSR[Poeng],0))</f>
        <v/>
      </c>
      <c r="Q11" s="9" t="str">
        <f>TabellMSR[[#This Row],[Poeng '#1]]</f>
        <v/>
      </c>
      <c r="R11" s="9" t="str">
        <f>TabellMSR[[#This Row],[Poeng '#2]]</f>
        <v/>
      </c>
      <c r="S11" s="9" t="str">
        <f>TabellMSR[[#This Row],[Poeng '#3]]</f>
        <v/>
      </c>
      <c r="T11" s="9" t="str">
        <f>TabellMSR[[#This Row],[Poeng '#4]]</f>
        <v/>
      </c>
      <c r="U11" s="9" t="str">
        <f>TabellMSR[[#This Row],[Poeng '#5]]</f>
        <v/>
      </c>
      <c r="V11" s="9" t="str">
        <f>TabellMSR[[#This Row],[Poeng '#6]]</f>
        <v/>
      </c>
    </row>
    <row r="12" spans="1:22" x14ac:dyDescent="0.25">
      <c r="A12" s="8"/>
      <c r="B12" s="8"/>
      <c r="C12" s="9"/>
      <c r="D12" s="9" t="str">
        <f>IF(TabellMSR[[#This Row],[Plassering '#1]]="","",VLOOKUP(TabellMSR[[#This Row],[Plassering '#1]],Poeng[],2,FALSE))</f>
        <v/>
      </c>
      <c r="E12" s="9"/>
      <c r="F12" s="9" t="str">
        <f>IF(TabellMSR[[#This Row],[Plassering '#2]]="","",VLOOKUP(TabellMSR[[#This Row],[Plassering '#2]],Poeng[],2,FALSE))</f>
        <v/>
      </c>
      <c r="G12" s="9"/>
      <c r="H12" s="9" t="str">
        <f>IF(TabellMSR[[#This Row],[Plassering '#3]]="","",VLOOKUP(TabellMSR[[#This Row],[Plassering '#3]],Poeng[],2,FALSE))</f>
        <v/>
      </c>
      <c r="I12" s="9"/>
      <c r="J12" s="9" t="str">
        <f>IF(TabellMSR[[#This Row],[Plassering '#4]]="","",VLOOKUP(TabellMSR[[#This Row],[Plassering '#4]],Poeng[],2,FALSE))</f>
        <v/>
      </c>
      <c r="K12" s="9"/>
      <c r="L12" s="9" t="str">
        <f>IF(TabellMSR[[#This Row],[Plassering '#5]]="","",VLOOKUP(TabellMSR[[#This Row],[Plassering '#5]],Poeng[],2,FALSE))</f>
        <v/>
      </c>
      <c r="M12" s="9"/>
      <c r="N12" s="9" t="str">
        <f>IF(TabellMSR[[#This Row],[Plassering '#6]]="","",VLOOKUP(TabellMSR[[#This Row],[Plassering '#6]],Poeng[],2,FALSE))</f>
        <v/>
      </c>
      <c r="O12" s="10" cm="1">
        <f t="array" ref="O12">IF(6-(COUNTBLANK(TabellMSR[[#This Row],[P1]:[P6]]))&lt;4,SUM(TabellMSR[[#This Row],[P1]:[P6]]),SUM(LARGE(TabellMSR[[#This Row],[P1]:[P6]],{1,2,3,4})))</f>
        <v>0</v>
      </c>
      <c r="P12" s="9" t="str">
        <f>IF(TabellMSR[[#This Row],[Poeng]]=0,"",RANK(TabellMSR[[#This Row],[Poeng]],TabellMSR[Poeng],0))</f>
        <v/>
      </c>
      <c r="Q12" s="9" t="str">
        <f>TabellMSR[[#This Row],[Poeng '#1]]</f>
        <v/>
      </c>
      <c r="R12" s="9" t="str">
        <f>TabellMSR[[#This Row],[Poeng '#2]]</f>
        <v/>
      </c>
      <c r="S12" s="9" t="str">
        <f>TabellMSR[[#This Row],[Poeng '#3]]</f>
        <v/>
      </c>
      <c r="T12" s="9" t="str">
        <f>TabellMSR[[#This Row],[Poeng '#4]]</f>
        <v/>
      </c>
      <c r="U12" s="9" t="str">
        <f>TabellMSR[[#This Row],[Poeng '#5]]</f>
        <v/>
      </c>
      <c r="V12" s="9" t="str">
        <f>TabellMSR[[#This Row],[Poeng '#6]]</f>
        <v/>
      </c>
    </row>
    <row r="13" spans="1:22" x14ac:dyDescent="0.25">
      <c r="A13" s="8"/>
      <c r="B13" s="8"/>
      <c r="C13" s="9"/>
      <c r="D13" s="9" t="str">
        <f>IF(TabellMSR[[#This Row],[Plassering '#1]]="","",VLOOKUP(TabellMSR[[#This Row],[Plassering '#1]],Poeng[],2,FALSE))</f>
        <v/>
      </c>
      <c r="E13" s="9"/>
      <c r="F13" s="9" t="str">
        <f>IF(TabellMSR[[#This Row],[Plassering '#2]]="","",VLOOKUP(TabellMSR[[#This Row],[Plassering '#2]],Poeng[],2,FALSE))</f>
        <v/>
      </c>
      <c r="G13" s="9"/>
      <c r="H13" s="9" t="str">
        <f>IF(TabellMSR[[#This Row],[Plassering '#3]]="","",VLOOKUP(TabellMSR[[#This Row],[Plassering '#3]],Poeng[],2,FALSE))</f>
        <v/>
      </c>
      <c r="I13" s="9"/>
      <c r="J13" s="9" t="str">
        <f>IF(TabellMSR[[#This Row],[Plassering '#4]]="","",VLOOKUP(TabellMSR[[#This Row],[Plassering '#4]],Poeng[],2,FALSE))</f>
        <v/>
      </c>
      <c r="K13" s="9"/>
      <c r="L13" s="9" t="str">
        <f>IF(TabellMSR[[#This Row],[Plassering '#5]]="","",VLOOKUP(TabellMSR[[#This Row],[Plassering '#5]],Poeng[],2,FALSE))</f>
        <v/>
      </c>
      <c r="M13" s="9"/>
      <c r="N13" s="9" t="str">
        <f>IF(TabellMSR[[#This Row],[Plassering '#6]]="","",VLOOKUP(TabellMSR[[#This Row],[Plassering '#6]],Poeng[],2,FALSE))</f>
        <v/>
      </c>
      <c r="O13" s="10" cm="1">
        <f t="array" ref="O13">IF(6-(COUNTBLANK(TabellMSR[[#This Row],[P1]:[P6]]))&lt;4,SUM(TabellMSR[[#This Row],[P1]:[P6]]),SUM(LARGE(TabellMSR[[#This Row],[P1]:[P6]],{1,2,3,4})))</f>
        <v>0</v>
      </c>
      <c r="P13" s="9" t="str">
        <f>IF(TabellMSR[[#This Row],[Poeng]]=0,"",RANK(TabellMSR[[#This Row],[Poeng]],TabellMSR[Poeng],0))</f>
        <v/>
      </c>
      <c r="Q13" s="9" t="str">
        <f>TabellMSR[[#This Row],[Poeng '#1]]</f>
        <v/>
      </c>
      <c r="R13" s="9" t="str">
        <f>TabellMSR[[#This Row],[Poeng '#2]]</f>
        <v/>
      </c>
      <c r="S13" s="9" t="str">
        <f>TabellMSR[[#This Row],[Poeng '#3]]</f>
        <v/>
      </c>
      <c r="T13" s="9" t="str">
        <f>TabellMSR[[#This Row],[Poeng '#4]]</f>
        <v/>
      </c>
      <c r="U13" s="9" t="str">
        <f>TabellMSR[[#This Row],[Poeng '#5]]</f>
        <v/>
      </c>
      <c r="V13" s="9" t="str">
        <f>TabellMSR[[#This Row],[Poeng '#6]]</f>
        <v/>
      </c>
    </row>
    <row r="14" spans="1:22" x14ac:dyDescent="0.25">
      <c r="A14" s="8"/>
      <c r="B14" s="8"/>
      <c r="C14" s="9"/>
      <c r="D14" s="9" t="str">
        <f>IF(TabellMSR[[#This Row],[Plassering '#1]]="","",VLOOKUP(TabellMSR[[#This Row],[Plassering '#1]],Poeng[],2,FALSE))</f>
        <v/>
      </c>
      <c r="E14" s="9"/>
      <c r="F14" s="9" t="str">
        <f>IF(TabellMSR[[#This Row],[Plassering '#2]]="","",VLOOKUP(TabellMSR[[#This Row],[Plassering '#2]],Poeng[],2,FALSE))</f>
        <v/>
      </c>
      <c r="G14" s="9"/>
      <c r="H14" s="9" t="str">
        <f>IF(TabellMSR[[#This Row],[Plassering '#3]]="","",VLOOKUP(TabellMSR[[#This Row],[Plassering '#3]],Poeng[],2,FALSE))</f>
        <v/>
      </c>
      <c r="I14" s="9"/>
      <c r="J14" s="9" t="str">
        <f>IF(TabellMSR[[#This Row],[Plassering '#4]]="","",VLOOKUP(TabellMSR[[#This Row],[Plassering '#4]],Poeng[],2,FALSE))</f>
        <v/>
      </c>
      <c r="K14" s="9"/>
      <c r="L14" s="9" t="str">
        <f>IF(TabellMSR[[#This Row],[Plassering '#5]]="","",VLOOKUP(TabellMSR[[#This Row],[Plassering '#5]],Poeng[],2,FALSE))</f>
        <v/>
      </c>
      <c r="M14" s="9"/>
      <c r="N14" s="9" t="str">
        <f>IF(TabellMSR[[#This Row],[Plassering '#6]]="","",VLOOKUP(TabellMSR[[#This Row],[Plassering '#6]],Poeng[],2,FALSE))</f>
        <v/>
      </c>
      <c r="O14" s="10" cm="1">
        <f t="array" ref="O14">IF(6-(COUNTBLANK(TabellMSR[[#This Row],[P1]:[P6]]))&lt;4,SUM(TabellMSR[[#This Row],[P1]:[P6]]),SUM(LARGE(TabellMSR[[#This Row],[P1]:[P6]],{1,2,3,4})))</f>
        <v>0</v>
      </c>
      <c r="P14" s="9" t="str">
        <f>IF(TabellMSR[[#This Row],[Poeng]]=0,"",RANK(TabellMSR[[#This Row],[Poeng]],TabellMSR[Poeng],0))</f>
        <v/>
      </c>
      <c r="Q14" s="9" t="str">
        <f>TabellMSR[[#This Row],[Poeng '#1]]</f>
        <v/>
      </c>
      <c r="R14" s="9" t="str">
        <f>TabellMSR[[#This Row],[Poeng '#2]]</f>
        <v/>
      </c>
      <c r="S14" s="9" t="str">
        <f>TabellMSR[[#This Row],[Poeng '#3]]</f>
        <v/>
      </c>
      <c r="T14" s="9" t="str">
        <f>TabellMSR[[#This Row],[Poeng '#4]]</f>
        <v/>
      </c>
      <c r="U14" s="9" t="str">
        <f>TabellMSR[[#This Row],[Poeng '#5]]</f>
        <v/>
      </c>
      <c r="V14" s="9" t="str">
        <f>TabellMSR[[#This Row],[Poeng '#6]]</f>
        <v/>
      </c>
    </row>
    <row r="15" spans="1:22" x14ac:dyDescent="0.25">
      <c r="A15" s="8"/>
      <c r="B15" s="8"/>
      <c r="C15" s="9"/>
      <c r="D15" s="9" t="str">
        <f>IF(TabellMSR[[#This Row],[Plassering '#1]]="","",VLOOKUP(TabellMSR[[#This Row],[Plassering '#1]],Poeng[],2,FALSE))</f>
        <v/>
      </c>
      <c r="E15" s="9"/>
      <c r="F15" s="9" t="str">
        <f>IF(TabellMSR[[#This Row],[Plassering '#2]]="","",VLOOKUP(TabellMSR[[#This Row],[Plassering '#2]],Poeng[],2,FALSE))</f>
        <v/>
      </c>
      <c r="G15" s="9"/>
      <c r="H15" s="9" t="str">
        <f>IF(TabellMSR[[#This Row],[Plassering '#3]]="","",VLOOKUP(TabellMSR[[#This Row],[Plassering '#3]],Poeng[],2,FALSE))</f>
        <v/>
      </c>
      <c r="I15" s="9"/>
      <c r="J15" s="9" t="str">
        <f>IF(TabellMSR[[#This Row],[Plassering '#4]]="","",VLOOKUP(TabellMSR[[#This Row],[Plassering '#4]],Poeng[],2,FALSE))</f>
        <v/>
      </c>
      <c r="K15" s="9"/>
      <c r="L15" s="9" t="str">
        <f>IF(TabellMSR[[#This Row],[Plassering '#5]]="","",VLOOKUP(TabellMSR[[#This Row],[Plassering '#5]],Poeng[],2,FALSE))</f>
        <v/>
      </c>
      <c r="M15" s="9"/>
      <c r="N15" s="9" t="str">
        <f>IF(TabellMSR[[#This Row],[Plassering '#6]]="","",VLOOKUP(TabellMSR[[#This Row],[Plassering '#6]],Poeng[],2,FALSE))</f>
        <v/>
      </c>
      <c r="O15" s="10" cm="1">
        <f t="array" ref="O15">IF(6-(COUNTBLANK(TabellMSR[[#This Row],[P1]:[P6]]))&lt;4,SUM(TabellMSR[[#This Row],[P1]:[P6]]),SUM(LARGE(TabellMSR[[#This Row],[P1]:[P6]],{1,2,3,4})))</f>
        <v>0</v>
      </c>
      <c r="P15" s="9" t="str">
        <f>IF(TabellMSR[[#This Row],[Poeng]]=0,"",RANK(TabellMSR[[#This Row],[Poeng]],TabellMSR[Poeng],0))</f>
        <v/>
      </c>
      <c r="Q15" s="9" t="str">
        <f>TabellMSR[[#This Row],[Poeng '#1]]</f>
        <v/>
      </c>
      <c r="R15" s="9" t="str">
        <f>TabellMSR[[#This Row],[Poeng '#2]]</f>
        <v/>
      </c>
      <c r="S15" s="9" t="str">
        <f>TabellMSR[[#This Row],[Poeng '#3]]</f>
        <v/>
      </c>
      <c r="T15" s="9" t="str">
        <f>TabellMSR[[#This Row],[Poeng '#4]]</f>
        <v/>
      </c>
      <c r="U15" s="9" t="str">
        <f>TabellMSR[[#This Row],[Poeng '#5]]</f>
        <v/>
      </c>
      <c r="V15" s="9" t="str">
        <f>TabellMSR[[#This Row],[Poeng '#6]]</f>
        <v/>
      </c>
    </row>
    <row r="16" spans="1:22" x14ac:dyDescent="0.25">
      <c r="A16" s="8"/>
      <c r="B16" s="8"/>
      <c r="C16" s="9"/>
      <c r="D16" s="9" t="str">
        <f>IF(TabellMSR[[#This Row],[Plassering '#1]]="","",VLOOKUP(TabellMSR[[#This Row],[Plassering '#1]],Poeng[],2,FALSE))</f>
        <v/>
      </c>
      <c r="E16" s="9"/>
      <c r="F16" s="9" t="str">
        <f>IF(TabellMSR[[#This Row],[Plassering '#2]]="","",VLOOKUP(TabellMSR[[#This Row],[Plassering '#2]],Poeng[],2,FALSE))</f>
        <v/>
      </c>
      <c r="G16" s="9"/>
      <c r="H16" s="9" t="str">
        <f>IF(TabellMSR[[#This Row],[Plassering '#3]]="","",VLOOKUP(TabellMSR[[#This Row],[Plassering '#3]],Poeng[],2,FALSE))</f>
        <v/>
      </c>
      <c r="I16" s="9"/>
      <c r="J16" s="9" t="str">
        <f>IF(TabellMSR[[#This Row],[Plassering '#4]]="","",VLOOKUP(TabellMSR[[#This Row],[Plassering '#4]],Poeng[],2,FALSE))</f>
        <v/>
      </c>
      <c r="K16" s="9"/>
      <c r="L16" s="9" t="str">
        <f>IF(TabellMSR[[#This Row],[Plassering '#5]]="","",VLOOKUP(TabellMSR[[#This Row],[Plassering '#5]],Poeng[],2,FALSE))</f>
        <v/>
      </c>
      <c r="M16" s="9"/>
      <c r="N16" s="9" t="str">
        <f>IF(TabellMSR[[#This Row],[Plassering '#6]]="","",VLOOKUP(TabellMSR[[#This Row],[Plassering '#6]],Poeng[],2,FALSE))</f>
        <v/>
      </c>
      <c r="O16" s="10" cm="1">
        <f t="array" ref="O16">IF(6-(COUNTBLANK(TabellMSR[[#This Row],[P1]:[P6]]))&lt;4,SUM(TabellMSR[[#This Row],[P1]:[P6]]),SUM(LARGE(TabellMSR[[#This Row],[P1]:[P6]],{1,2,3,4})))</f>
        <v>0</v>
      </c>
      <c r="P16" s="9" t="str">
        <f>IF(TabellMSR[[#This Row],[Poeng]]=0,"",RANK(TabellMSR[[#This Row],[Poeng]],TabellMSR[Poeng],0))</f>
        <v/>
      </c>
      <c r="Q16" s="9" t="str">
        <f>TabellMSR[[#This Row],[Poeng '#1]]</f>
        <v/>
      </c>
      <c r="R16" s="9" t="str">
        <f>TabellMSR[[#This Row],[Poeng '#2]]</f>
        <v/>
      </c>
      <c r="S16" s="9" t="str">
        <f>TabellMSR[[#This Row],[Poeng '#3]]</f>
        <v/>
      </c>
      <c r="T16" s="9" t="str">
        <f>TabellMSR[[#This Row],[Poeng '#4]]</f>
        <v/>
      </c>
      <c r="U16" s="9" t="str">
        <f>TabellMSR[[#This Row],[Poeng '#5]]</f>
        <v/>
      </c>
      <c r="V16" s="9" t="str">
        <f>TabellMSR[[#This Row],[Poeng '#6]]</f>
        <v/>
      </c>
    </row>
    <row r="17" spans="1:22" x14ac:dyDescent="0.25">
      <c r="A17" s="8"/>
      <c r="B17" s="8"/>
      <c r="C17" s="9"/>
      <c r="D17" s="9" t="str">
        <f>IF(TabellMSR[[#This Row],[Plassering '#1]]="","",VLOOKUP(TabellMSR[[#This Row],[Plassering '#1]],Poeng[],2,FALSE))</f>
        <v/>
      </c>
      <c r="E17" s="9"/>
      <c r="F17" s="9" t="str">
        <f>IF(TabellMSR[[#This Row],[Plassering '#2]]="","",VLOOKUP(TabellMSR[[#This Row],[Plassering '#2]],Poeng[],2,FALSE))</f>
        <v/>
      </c>
      <c r="G17" s="9"/>
      <c r="H17" s="9" t="str">
        <f>IF(TabellMSR[[#This Row],[Plassering '#3]]="","",VLOOKUP(TabellMSR[[#This Row],[Plassering '#3]],Poeng[],2,FALSE))</f>
        <v/>
      </c>
      <c r="I17" s="9"/>
      <c r="J17" s="9" t="str">
        <f>IF(TabellMSR[[#This Row],[Plassering '#4]]="","",VLOOKUP(TabellMSR[[#This Row],[Plassering '#4]],Poeng[],2,FALSE))</f>
        <v/>
      </c>
      <c r="K17" s="9"/>
      <c r="L17" s="9" t="str">
        <f>IF(TabellMSR[[#This Row],[Plassering '#5]]="","",VLOOKUP(TabellMSR[[#This Row],[Plassering '#5]],Poeng[],2,FALSE))</f>
        <v/>
      </c>
      <c r="M17" s="9"/>
      <c r="N17" s="9" t="str">
        <f>IF(TabellMSR[[#This Row],[Plassering '#6]]="","",VLOOKUP(TabellMSR[[#This Row],[Plassering '#6]],Poeng[],2,FALSE))</f>
        <v/>
      </c>
      <c r="O17" s="10" cm="1">
        <f t="array" ref="O17">IF(6-(COUNTBLANK(TabellMSR[[#This Row],[P1]:[P6]]))&lt;4,SUM(TabellMSR[[#This Row],[P1]:[P6]]),SUM(LARGE(TabellMSR[[#This Row],[P1]:[P6]],{1,2,3,4})))</f>
        <v>0</v>
      </c>
      <c r="P17" s="9" t="str">
        <f>IF(TabellMSR[[#This Row],[Poeng]]=0,"",RANK(TabellMSR[[#This Row],[Poeng]],TabellMSR[Poeng],0))</f>
        <v/>
      </c>
      <c r="Q17" s="9" t="str">
        <f>TabellMSR[[#This Row],[Poeng '#1]]</f>
        <v/>
      </c>
      <c r="R17" s="9" t="str">
        <f>TabellMSR[[#This Row],[Poeng '#2]]</f>
        <v/>
      </c>
      <c r="S17" s="9" t="str">
        <f>TabellMSR[[#This Row],[Poeng '#3]]</f>
        <v/>
      </c>
      <c r="T17" s="9" t="str">
        <f>TabellMSR[[#This Row],[Poeng '#4]]</f>
        <v/>
      </c>
      <c r="U17" s="9" t="str">
        <f>TabellMSR[[#This Row],[Poeng '#5]]</f>
        <v/>
      </c>
      <c r="V17" s="9" t="str">
        <f>TabellMSR[[#This Row],[Poeng '#6]]</f>
        <v/>
      </c>
    </row>
    <row r="18" spans="1:22" x14ac:dyDescent="0.25">
      <c r="A18" s="8"/>
      <c r="B18" s="8"/>
      <c r="C18" s="9"/>
      <c r="D18" s="9" t="str">
        <f>IF(TabellMSR[[#This Row],[Plassering '#1]]="","",VLOOKUP(TabellMSR[[#This Row],[Plassering '#1]],Poeng[],2,FALSE))</f>
        <v/>
      </c>
      <c r="E18" s="9"/>
      <c r="F18" s="9" t="str">
        <f>IF(TabellMSR[[#This Row],[Plassering '#2]]="","",VLOOKUP(TabellMSR[[#This Row],[Plassering '#2]],Poeng[],2,FALSE))</f>
        <v/>
      </c>
      <c r="G18" s="9"/>
      <c r="H18" s="9" t="str">
        <f>IF(TabellMSR[[#This Row],[Plassering '#3]]="","",VLOOKUP(TabellMSR[[#This Row],[Plassering '#3]],Poeng[],2,FALSE))</f>
        <v/>
      </c>
      <c r="I18" s="9"/>
      <c r="J18" s="9" t="str">
        <f>IF(TabellMSR[[#This Row],[Plassering '#4]]="","",VLOOKUP(TabellMSR[[#This Row],[Plassering '#4]],Poeng[],2,FALSE))</f>
        <v/>
      </c>
      <c r="K18" s="9"/>
      <c r="L18" s="9" t="str">
        <f>IF(TabellMSR[[#This Row],[Plassering '#5]]="","",VLOOKUP(TabellMSR[[#This Row],[Plassering '#5]],Poeng[],2,FALSE))</f>
        <v/>
      </c>
      <c r="M18" s="9"/>
      <c r="N18" s="9" t="str">
        <f>IF(TabellMSR[[#This Row],[Plassering '#6]]="","",VLOOKUP(TabellMSR[[#This Row],[Plassering '#6]],Poeng[],2,FALSE))</f>
        <v/>
      </c>
      <c r="O18" s="10" cm="1">
        <f t="array" ref="O18">IF(6-(COUNTBLANK(TabellMSR[[#This Row],[P1]:[P6]]))&lt;4,SUM(TabellMSR[[#This Row],[P1]:[P6]]),SUM(LARGE(TabellMSR[[#This Row],[P1]:[P6]],{1,2,3,4})))</f>
        <v>0</v>
      </c>
      <c r="P18" s="9" t="str">
        <f>IF(TabellMSR[[#This Row],[Poeng]]=0,"",RANK(TabellMSR[[#This Row],[Poeng]],TabellMSR[Poeng],0))</f>
        <v/>
      </c>
      <c r="Q18" s="9" t="str">
        <f>TabellMSR[[#This Row],[Poeng '#1]]</f>
        <v/>
      </c>
      <c r="R18" s="9" t="str">
        <f>TabellMSR[[#This Row],[Poeng '#2]]</f>
        <v/>
      </c>
      <c r="S18" s="9" t="str">
        <f>TabellMSR[[#This Row],[Poeng '#3]]</f>
        <v/>
      </c>
      <c r="T18" s="9" t="str">
        <f>TabellMSR[[#This Row],[Poeng '#4]]</f>
        <v/>
      </c>
      <c r="U18" s="9" t="str">
        <f>TabellMSR[[#This Row],[Poeng '#5]]</f>
        <v/>
      </c>
      <c r="V18" s="9" t="str">
        <f>TabellMSR[[#This Row],[Poeng '#6]]</f>
        <v/>
      </c>
    </row>
    <row r="19" spans="1:22" x14ac:dyDescent="0.25">
      <c r="A19" s="8"/>
      <c r="B19" s="8"/>
      <c r="C19" s="9"/>
      <c r="D19" s="9" t="str">
        <f>IF(TabellMSR[[#This Row],[Plassering '#1]]="","",VLOOKUP(TabellMSR[[#This Row],[Plassering '#1]],Poeng[],2,FALSE))</f>
        <v/>
      </c>
      <c r="E19" s="9"/>
      <c r="F19" s="9" t="str">
        <f>IF(TabellMSR[[#This Row],[Plassering '#2]]="","",VLOOKUP(TabellMSR[[#This Row],[Plassering '#2]],Poeng[],2,FALSE))</f>
        <v/>
      </c>
      <c r="G19" s="9"/>
      <c r="H19" s="9" t="str">
        <f>IF(TabellMSR[[#This Row],[Plassering '#3]]="","",VLOOKUP(TabellMSR[[#This Row],[Plassering '#3]],Poeng[],2,FALSE))</f>
        <v/>
      </c>
      <c r="I19" s="9"/>
      <c r="J19" s="9" t="str">
        <f>IF(TabellMSR[[#This Row],[Plassering '#4]]="","",VLOOKUP(TabellMSR[[#This Row],[Plassering '#4]],Poeng[],2,FALSE))</f>
        <v/>
      </c>
      <c r="K19" s="9"/>
      <c r="L19" s="9" t="str">
        <f>IF(TabellMSR[[#This Row],[Plassering '#5]]="","",VLOOKUP(TabellMSR[[#This Row],[Plassering '#5]],Poeng[],2,FALSE))</f>
        <v/>
      </c>
      <c r="M19" s="9"/>
      <c r="N19" s="9" t="str">
        <f>IF(TabellMSR[[#This Row],[Plassering '#6]]="","",VLOOKUP(TabellMSR[[#This Row],[Plassering '#6]],Poeng[],2,FALSE))</f>
        <v/>
      </c>
      <c r="O19" s="10" cm="1">
        <f t="array" ref="O19">IF(6-(COUNTBLANK(TabellMSR[[#This Row],[P1]:[P6]]))&lt;4,SUM(TabellMSR[[#This Row],[P1]:[P6]]),SUM(LARGE(TabellMSR[[#This Row],[P1]:[P6]],{1,2,3,4})))</f>
        <v>0</v>
      </c>
      <c r="P19" s="9" t="str">
        <f>IF(TabellMSR[[#This Row],[Poeng]]=0,"",RANK(TabellMSR[[#This Row],[Poeng]],TabellMSR[Poeng],0))</f>
        <v/>
      </c>
      <c r="Q19" s="9" t="str">
        <f>TabellMSR[[#This Row],[Poeng '#1]]</f>
        <v/>
      </c>
      <c r="R19" s="9" t="str">
        <f>TabellMSR[[#This Row],[Poeng '#2]]</f>
        <v/>
      </c>
      <c r="S19" s="9" t="str">
        <f>TabellMSR[[#This Row],[Poeng '#3]]</f>
        <v/>
      </c>
      <c r="T19" s="9" t="str">
        <f>TabellMSR[[#This Row],[Poeng '#4]]</f>
        <v/>
      </c>
      <c r="U19" s="9" t="str">
        <f>TabellMSR[[#This Row],[Poeng '#5]]</f>
        <v/>
      </c>
      <c r="V19" s="9" t="str">
        <f>TabellMSR[[#This Row],[Poeng '#6]]</f>
        <v/>
      </c>
    </row>
    <row r="20" spans="1:22" x14ac:dyDescent="0.25">
      <c r="A20" s="8"/>
      <c r="B20" s="8"/>
      <c r="C20" s="9"/>
      <c r="D20" s="9" t="str">
        <f>IF(TabellMSR[[#This Row],[Plassering '#1]]="","",VLOOKUP(TabellMSR[[#This Row],[Plassering '#1]],Poeng[],2,FALSE))</f>
        <v/>
      </c>
      <c r="E20" s="9"/>
      <c r="F20" s="9" t="str">
        <f>IF(TabellMSR[[#This Row],[Plassering '#2]]="","",VLOOKUP(TabellMSR[[#This Row],[Plassering '#2]],Poeng[],2,FALSE))</f>
        <v/>
      </c>
      <c r="G20" s="9"/>
      <c r="H20" s="9" t="str">
        <f>IF(TabellMSR[[#This Row],[Plassering '#3]]="","",VLOOKUP(TabellMSR[[#This Row],[Plassering '#3]],Poeng[],2,FALSE))</f>
        <v/>
      </c>
      <c r="I20" s="9"/>
      <c r="J20" s="9" t="str">
        <f>IF(TabellMSR[[#This Row],[Plassering '#4]]="","",VLOOKUP(TabellMSR[[#This Row],[Plassering '#4]],Poeng[],2,FALSE))</f>
        <v/>
      </c>
      <c r="K20" s="9"/>
      <c r="L20" s="9" t="str">
        <f>IF(TabellMSR[[#This Row],[Plassering '#5]]="","",VLOOKUP(TabellMSR[[#This Row],[Plassering '#5]],Poeng[],2,FALSE))</f>
        <v/>
      </c>
      <c r="M20" s="9"/>
      <c r="N20" s="9" t="str">
        <f>IF(TabellMSR[[#This Row],[Plassering '#6]]="","",VLOOKUP(TabellMSR[[#This Row],[Plassering '#6]],Poeng[],2,FALSE))</f>
        <v/>
      </c>
      <c r="O20" s="10" cm="1">
        <f t="array" ref="O20">IF(6-(COUNTBLANK(TabellMSR[[#This Row],[P1]:[P6]]))&lt;4,SUM(TabellMSR[[#This Row],[P1]:[P6]]),SUM(LARGE(TabellMSR[[#This Row],[P1]:[P6]],{1,2,3,4})))</f>
        <v>0</v>
      </c>
      <c r="P20" s="9" t="str">
        <f>IF(TabellMSR[[#This Row],[Poeng]]=0,"",RANK(TabellMSR[[#This Row],[Poeng]],TabellMSR[Poeng],0))</f>
        <v/>
      </c>
      <c r="Q20" s="9" t="str">
        <f>TabellMSR[[#This Row],[Poeng '#1]]</f>
        <v/>
      </c>
      <c r="R20" s="9" t="str">
        <f>TabellMSR[[#This Row],[Poeng '#2]]</f>
        <v/>
      </c>
      <c r="S20" s="9" t="str">
        <f>TabellMSR[[#This Row],[Poeng '#3]]</f>
        <v/>
      </c>
      <c r="T20" s="9" t="str">
        <f>TabellMSR[[#This Row],[Poeng '#4]]</f>
        <v/>
      </c>
      <c r="U20" s="9" t="str">
        <f>TabellMSR[[#This Row],[Poeng '#5]]</f>
        <v/>
      </c>
      <c r="V20" s="9" t="str">
        <f>TabellMSR[[#This Row],[Poeng '#6]]</f>
        <v/>
      </c>
    </row>
    <row r="21" spans="1:22" x14ac:dyDescent="0.25">
      <c r="A21" s="8"/>
      <c r="B21" s="8"/>
      <c r="C21" s="9"/>
      <c r="D21" s="9" t="str">
        <f>IF(TabellMSR[[#This Row],[Plassering '#1]]="","",VLOOKUP(TabellMSR[[#This Row],[Plassering '#1]],Poeng[],2,FALSE))</f>
        <v/>
      </c>
      <c r="E21" s="9"/>
      <c r="F21" s="9" t="str">
        <f>IF(TabellMSR[[#This Row],[Plassering '#2]]="","",VLOOKUP(TabellMSR[[#This Row],[Plassering '#2]],Poeng[],2,FALSE))</f>
        <v/>
      </c>
      <c r="G21" s="9"/>
      <c r="H21" s="9" t="str">
        <f>IF(TabellMSR[[#This Row],[Plassering '#3]]="","",VLOOKUP(TabellMSR[[#This Row],[Plassering '#3]],Poeng[],2,FALSE))</f>
        <v/>
      </c>
      <c r="I21" s="9"/>
      <c r="J21" s="9" t="str">
        <f>IF(TabellMSR[[#This Row],[Plassering '#4]]="","",VLOOKUP(TabellMSR[[#This Row],[Plassering '#4]],Poeng[],2,FALSE))</f>
        <v/>
      </c>
      <c r="K21" s="9"/>
      <c r="L21" s="9" t="str">
        <f>IF(TabellMSR[[#This Row],[Plassering '#5]]="","",VLOOKUP(TabellMSR[[#This Row],[Plassering '#5]],Poeng[],2,FALSE))</f>
        <v/>
      </c>
      <c r="M21" s="9"/>
      <c r="N21" s="9" t="str">
        <f>IF(TabellMSR[[#This Row],[Plassering '#6]]="","",VLOOKUP(TabellMSR[[#This Row],[Plassering '#6]],Poeng[],2,FALSE))</f>
        <v/>
      </c>
      <c r="O21" s="10" cm="1">
        <f t="array" ref="O21">IF(6-(COUNTBLANK(TabellMSR[[#This Row],[P1]:[P6]]))&lt;4,SUM(TabellMSR[[#This Row],[P1]:[P6]]),SUM(LARGE(TabellMSR[[#This Row],[P1]:[P6]],{1,2,3,4})))</f>
        <v>0</v>
      </c>
      <c r="P21" s="9" t="str">
        <f>IF(TabellMSR[[#This Row],[Poeng]]=0,"",RANK(TabellMSR[[#This Row],[Poeng]],TabellMSR[Poeng],0))</f>
        <v/>
      </c>
      <c r="Q21" s="9" t="str">
        <f>TabellMSR[[#This Row],[Poeng '#1]]</f>
        <v/>
      </c>
      <c r="R21" s="9" t="str">
        <f>TabellMSR[[#This Row],[Poeng '#2]]</f>
        <v/>
      </c>
      <c r="S21" s="9" t="str">
        <f>TabellMSR[[#This Row],[Poeng '#3]]</f>
        <v/>
      </c>
      <c r="T21" s="9" t="str">
        <f>TabellMSR[[#This Row],[Poeng '#4]]</f>
        <v/>
      </c>
      <c r="U21" s="9" t="str">
        <f>TabellMSR[[#This Row],[Poeng '#5]]</f>
        <v/>
      </c>
      <c r="V21" s="9" t="str">
        <f>TabellMSR[[#This Row],[Poeng '#6]]</f>
        <v/>
      </c>
    </row>
    <row r="22" spans="1:22" x14ac:dyDescent="0.25">
      <c r="A22" s="8"/>
      <c r="B22" s="8"/>
      <c r="C22" s="9"/>
      <c r="D22" s="9" t="str">
        <f>IF(TabellMSR[[#This Row],[Plassering '#1]]="","",VLOOKUP(TabellMSR[[#This Row],[Plassering '#1]],Poeng[],2,FALSE))</f>
        <v/>
      </c>
      <c r="E22" s="9"/>
      <c r="F22" s="9" t="str">
        <f>IF(TabellMSR[[#This Row],[Plassering '#2]]="","",VLOOKUP(TabellMSR[[#This Row],[Plassering '#2]],Poeng[],2,FALSE))</f>
        <v/>
      </c>
      <c r="G22" s="9"/>
      <c r="H22" s="9" t="str">
        <f>IF(TabellMSR[[#This Row],[Plassering '#3]]="","",VLOOKUP(TabellMSR[[#This Row],[Plassering '#3]],Poeng[],2,FALSE))</f>
        <v/>
      </c>
      <c r="I22" s="9"/>
      <c r="J22" s="9" t="str">
        <f>IF(TabellMSR[[#This Row],[Plassering '#4]]="","",VLOOKUP(TabellMSR[[#This Row],[Plassering '#4]],Poeng[],2,FALSE))</f>
        <v/>
      </c>
      <c r="K22" s="9"/>
      <c r="L22" s="9" t="str">
        <f>IF(TabellMSR[[#This Row],[Plassering '#5]]="","",VLOOKUP(TabellMSR[[#This Row],[Plassering '#5]],Poeng[],2,FALSE))</f>
        <v/>
      </c>
      <c r="M22" s="9"/>
      <c r="N22" s="9" t="str">
        <f>IF(TabellMSR[[#This Row],[Plassering '#6]]="","",VLOOKUP(TabellMSR[[#This Row],[Plassering '#6]],Poeng[],2,FALSE))</f>
        <v/>
      </c>
      <c r="O22" s="10" cm="1">
        <f t="array" ref="O22">IF(6-(COUNTBLANK(TabellMSR[[#This Row],[P1]:[P6]]))&lt;4,SUM(TabellMSR[[#This Row],[P1]:[P6]]),SUM(LARGE(TabellMSR[[#This Row],[P1]:[P6]],{1,2,3,4})))</f>
        <v>0</v>
      </c>
      <c r="P22" s="9" t="str">
        <f>IF(TabellMSR[[#This Row],[Poeng]]=0,"",RANK(TabellMSR[[#This Row],[Poeng]],TabellMSR[Poeng],0))</f>
        <v/>
      </c>
      <c r="Q22" s="9" t="str">
        <f>TabellMSR[[#This Row],[Poeng '#1]]</f>
        <v/>
      </c>
      <c r="R22" s="9" t="str">
        <f>TabellMSR[[#This Row],[Poeng '#2]]</f>
        <v/>
      </c>
      <c r="S22" s="9" t="str">
        <f>TabellMSR[[#This Row],[Poeng '#3]]</f>
        <v/>
      </c>
      <c r="T22" s="9" t="str">
        <f>TabellMSR[[#This Row],[Poeng '#4]]</f>
        <v/>
      </c>
      <c r="U22" s="9" t="str">
        <f>TabellMSR[[#This Row],[Poeng '#5]]</f>
        <v/>
      </c>
      <c r="V22" s="9" t="str">
        <f>TabellMSR[[#This Row],[Poeng '#6]]</f>
        <v/>
      </c>
    </row>
    <row r="23" spans="1:22" x14ac:dyDescent="0.25">
      <c r="A23" s="8"/>
      <c r="B23" s="8"/>
      <c r="C23" s="9"/>
      <c r="D23" s="9" t="str">
        <f>IF(TabellMSR[[#This Row],[Plassering '#1]]="","",VLOOKUP(TabellMSR[[#This Row],[Plassering '#1]],Poeng[],2,FALSE))</f>
        <v/>
      </c>
      <c r="E23" s="9"/>
      <c r="F23" s="9" t="str">
        <f>IF(TabellMSR[[#This Row],[Plassering '#2]]="","",VLOOKUP(TabellMSR[[#This Row],[Plassering '#2]],Poeng[],2,FALSE))</f>
        <v/>
      </c>
      <c r="G23" s="9"/>
      <c r="H23" s="9" t="str">
        <f>IF(TabellMSR[[#This Row],[Plassering '#3]]="","",VLOOKUP(TabellMSR[[#This Row],[Plassering '#3]],Poeng[],2,FALSE))</f>
        <v/>
      </c>
      <c r="I23" s="9"/>
      <c r="J23" s="9" t="str">
        <f>IF(TabellMSR[[#This Row],[Plassering '#4]]="","",VLOOKUP(TabellMSR[[#This Row],[Plassering '#4]],Poeng[],2,FALSE))</f>
        <v/>
      </c>
      <c r="K23" s="9"/>
      <c r="L23" s="9" t="str">
        <f>IF(TabellMSR[[#This Row],[Plassering '#5]]="","",VLOOKUP(TabellMSR[[#This Row],[Plassering '#5]],Poeng[],2,FALSE))</f>
        <v/>
      </c>
      <c r="M23" s="9"/>
      <c r="N23" s="9" t="str">
        <f>IF(TabellMSR[[#This Row],[Plassering '#6]]="","",VLOOKUP(TabellMSR[[#This Row],[Plassering '#6]],Poeng[],2,FALSE))</f>
        <v/>
      </c>
      <c r="O23" s="10" cm="1">
        <f t="array" ref="O23">IF(6-(COUNTBLANK(TabellMSR[[#This Row],[P1]:[P6]]))&lt;4,SUM(TabellMSR[[#This Row],[P1]:[P6]]),SUM(LARGE(TabellMSR[[#This Row],[P1]:[P6]],{1,2,3,4})))</f>
        <v>0</v>
      </c>
      <c r="P23" s="9" t="str">
        <f>IF(TabellMSR[[#This Row],[Poeng]]=0,"",RANK(TabellMSR[[#This Row],[Poeng]],TabellMSR[Poeng],0))</f>
        <v/>
      </c>
      <c r="Q23" s="9" t="str">
        <f>TabellMSR[[#This Row],[Poeng '#1]]</f>
        <v/>
      </c>
      <c r="R23" s="9" t="str">
        <f>TabellMSR[[#This Row],[Poeng '#2]]</f>
        <v/>
      </c>
      <c r="S23" s="9" t="str">
        <f>TabellMSR[[#This Row],[Poeng '#3]]</f>
        <v/>
      </c>
      <c r="T23" s="9" t="str">
        <f>TabellMSR[[#This Row],[Poeng '#4]]</f>
        <v/>
      </c>
      <c r="U23" s="9" t="str">
        <f>TabellMSR[[#This Row],[Poeng '#5]]</f>
        <v/>
      </c>
      <c r="V23" s="9" t="str">
        <f>TabellMSR[[#This Row],[Poeng '#6]]</f>
        <v/>
      </c>
    </row>
    <row r="24" spans="1:22" x14ac:dyDescent="0.25">
      <c r="A24" s="8"/>
      <c r="B24" s="8"/>
      <c r="C24" s="9"/>
      <c r="D24" s="9" t="str">
        <f>IF(TabellMSR[[#This Row],[Plassering '#1]]="","",VLOOKUP(TabellMSR[[#This Row],[Plassering '#1]],Poeng[],2,FALSE))</f>
        <v/>
      </c>
      <c r="E24" s="9"/>
      <c r="F24" s="9" t="str">
        <f>IF(TabellMSR[[#This Row],[Plassering '#2]]="","",VLOOKUP(TabellMSR[[#This Row],[Plassering '#2]],Poeng[],2,FALSE))</f>
        <v/>
      </c>
      <c r="G24" s="9"/>
      <c r="H24" s="9" t="str">
        <f>IF(TabellMSR[[#This Row],[Plassering '#3]]="","",VLOOKUP(TabellMSR[[#This Row],[Plassering '#3]],Poeng[],2,FALSE))</f>
        <v/>
      </c>
      <c r="I24" s="9"/>
      <c r="J24" s="9" t="str">
        <f>IF(TabellMSR[[#This Row],[Plassering '#4]]="","",VLOOKUP(TabellMSR[[#This Row],[Plassering '#4]],Poeng[],2,FALSE))</f>
        <v/>
      </c>
      <c r="K24" s="9"/>
      <c r="L24" s="9" t="str">
        <f>IF(TabellMSR[[#This Row],[Plassering '#5]]="","",VLOOKUP(TabellMSR[[#This Row],[Plassering '#5]],Poeng[],2,FALSE))</f>
        <v/>
      </c>
      <c r="M24" s="9"/>
      <c r="N24" s="9" t="str">
        <f>IF(TabellMSR[[#This Row],[Plassering '#6]]="","",VLOOKUP(TabellMSR[[#This Row],[Plassering '#6]],Poeng[],2,FALSE))</f>
        <v/>
      </c>
      <c r="O24" s="10" cm="1">
        <f t="array" ref="O24">IF(6-(COUNTBLANK(TabellMSR[[#This Row],[P1]:[P6]]))&lt;4,SUM(TabellMSR[[#This Row],[P1]:[P6]]),SUM(LARGE(TabellMSR[[#This Row],[P1]:[P6]],{1,2,3,4})))</f>
        <v>0</v>
      </c>
      <c r="P24" s="9" t="str">
        <f>IF(TabellMSR[[#This Row],[Poeng]]=0,"",RANK(TabellMSR[[#This Row],[Poeng]],TabellMSR[Poeng],0))</f>
        <v/>
      </c>
      <c r="Q24" s="9" t="str">
        <f>TabellMSR[[#This Row],[Poeng '#1]]</f>
        <v/>
      </c>
      <c r="R24" s="9" t="str">
        <f>TabellMSR[[#This Row],[Poeng '#2]]</f>
        <v/>
      </c>
      <c r="S24" s="9" t="str">
        <f>TabellMSR[[#This Row],[Poeng '#3]]</f>
        <v/>
      </c>
      <c r="T24" s="9" t="str">
        <f>TabellMSR[[#This Row],[Poeng '#4]]</f>
        <v/>
      </c>
      <c r="U24" s="9" t="str">
        <f>TabellMSR[[#This Row],[Poeng '#5]]</f>
        <v/>
      </c>
      <c r="V24" s="9" t="str">
        <f>TabellMSR[[#This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25184-FB49-4AB0-A28B-DC56ACA069EB}">
  <dimension ref="A1:U150"/>
  <sheetViews>
    <sheetView tabSelected="1" workbookViewId="0">
      <selection activeCell="Y84" sqref="Y84"/>
    </sheetView>
  </sheetViews>
  <sheetFormatPr baseColWidth="10" defaultColWidth="10.875" defaultRowHeight="14.25" x14ac:dyDescent="0.25"/>
  <cols>
    <col min="1" max="1" width="27.5" style="5" customWidth="1"/>
    <col min="2" max="2" width="16.5" style="5" bestFit="1" customWidth="1"/>
    <col min="3" max="3" width="14.875" style="5" bestFit="1" customWidth="1"/>
    <col min="4" max="4" width="0" style="5" hidden="1" customWidth="1"/>
    <col min="5" max="5" width="14.875" style="5" bestFit="1" customWidth="1"/>
    <col min="6" max="6" width="11.125" style="5" hidden="1" customWidth="1"/>
    <col min="7" max="7" width="14.875" style="5" bestFit="1" customWidth="1"/>
    <col min="8" max="8" width="11.125" style="5" hidden="1" customWidth="1"/>
    <col min="9" max="9" width="14.875" style="5" bestFit="1" customWidth="1"/>
    <col min="10" max="10" width="11.125" style="5" hidden="1" customWidth="1"/>
    <col min="11" max="11" width="14.875" style="5" bestFit="1" customWidth="1"/>
    <col min="12" max="12" width="11.125" style="5" hidden="1" customWidth="1"/>
    <col min="13" max="13" width="14.875" style="5" bestFit="1" customWidth="1"/>
    <col min="14" max="14" width="11.125" style="5" hidden="1" customWidth="1"/>
    <col min="15" max="15" width="8.875" style="5" bestFit="1" customWidth="1"/>
    <col min="16" max="18" width="12.5" style="5" hidden="1" customWidth="1"/>
    <col min="19" max="21" width="0" style="5" hidden="1" customWidth="1"/>
    <col min="22" max="16384" width="10.875" style="5"/>
  </cols>
  <sheetData>
    <row r="1" spans="1:21" ht="93.95" customHeight="1" x14ac:dyDescent="0.25"/>
    <row r="2" spans="1:21" x14ac:dyDescent="0.25">
      <c r="A2" s="6" t="s">
        <v>27</v>
      </c>
      <c r="B2" s="7"/>
    </row>
    <row r="3" spans="1:21" x14ac:dyDescent="0.25">
      <c r="A3" s="7" t="s">
        <v>99</v>
      </c>
    </row>
    <row r="5" spans="1:21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19</v>
      </c>
      <c r="Q5" s="18" t="s">
        <v>20</v>
      </c>
      <c r="R5" s="18" t="s">
        <v>21</v>
      </c>
      <c r="S5" s="18" t="s">
        <v>22</v>
      </c>
      <c r="T5" s="18" t="s">
        <v>23</v>
      </c>
      <c r="U5" s="18" t="s">
        <v>24</v>
      </c>
    </row>
    <row r="6" spans="1:21" x14ac:dyDescent="0.25">
      <c r="A6" s="8" t="s">
        <v>139</v>
      </c>
      <c r="B6" s="8" t="s">
        <v>72</v>
      </c>
      <c r="C6" s="9">
        <v>1</v>
      </c>
      <c r="D6" s="9">
        <f>IF(TabellMSR4[[#This Row],[Plassering '#1]]="","",VLOOKUP(TabellMSR4[[#This Row],[Plassering '#1]],Poeng[],2,FALSE))</f>
        <v>100</v>
      </c>
      <c r="E6" s="9">
        <v>1</v>
      </c>
      <c r="F6" s="9">
        <f>IF(TabellMSR4[[#This Row],[Plassering '#2]]="","",VLOOKUP(TabellMSR4[[#This Row],[Plassering '#2]],Poeng[],2,FALSE))</f>
        <v>100</v>
      </c>
      <c r="G6" s="9">
        <v>1</v>
      </c>
      <c r="H6" s="9">
        <f>IF(TabellMSR4[[#This Row],[Plassering '#3]]="","",VLOOKUP(TabellMSR4[[#This Row],[Plassering '#3]],Poeng[],2,FALSE))</f>
        <v>100</v>
      </c>
      <c r="I6" s="9">
        <v>1</v>
      </c>
      <c r="J6" s="9">
        <f>IF(TabellMSR4[[#This Row],[Plassering '#4]]="","",VLOOKUP(TabellMSR4[[#This Row],[Plassering '#4]],Poeng[],2,FALSE))</f>
        <v>100</v>
      </c>
      <c r="K6" s="9">
        <v>1</v>
      </c>
      <c r="L6" s="9">
        <f>IF(TabellMSR4[[#This Row],[Plassering '#5]]="","",VLOOKUP(TabellMSR4[[#This Row],[Plassering '#5]],Poeng[],2,FALSE))</f>
        <v>100</v>
      </c>
      <c r="M6" s="9"/>
      <c r="N6" s="9" t="str">
        <f>IF(TabellMSR4[[#This Row],[Plassering '#6]]="","",VLOOKUP(TabellMSR4[[#This Row],[Plassering '#6]],Poeng[],2,FALSE))</f>
        <v/>
      </c>
      <c r="O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6" s="9">
        <f>TabellMSR4[[#This Row],[Poeng '#1]]</f>
        <v>100</v>
      </c>
      <c r="Q6" s="9">
        <f>TabellMSR4[[#This Row],[Poeng '#2]]</f>
        <v>100</v>
      </c>
      <c r="R6" s="9">
        <f>TabellMSR4[[#This Row],[Poeng '#3]]</f>
        <v>100</v>
      </c>
      <c r="S6" s="9">
        <f>TabellMSR4[[#This Row],[Poeng '#4]]</f>
        <v>100</v>
      </c>
      <c r="T6" s="9">
        <f>TabellMSR4[[#This Row],[Poeng '#5]]</f>
        <v>100</v>
      </c>
      <c r="U6" s="9" t="str">
        <f>TabellMSR4[[#This Row],[Poeng '#6]]</f>
        <v/>
      </c>
    </row>
    <row r="7" spans="1:21" x14ac:dyDescent="0.25">
      <c r="A7" s="8" t="s">
        <v>118</v>
      </c>
      <c r="B7" s="8" t="s">
        <v>31</v>
      </c>
      <c r="C7" s="9">
        <v>1</v>
      </c>
      <c r="D7" s="9">
        <f>IF(TabellMSR4[[#This Row],[Plassering '#1]]="","",VLOOKUP(TabellMSR4[[#This Row],[Plassering '#1]],Poeng[],2,FALSE))</f>
        <v>100</v>
      </c>
      <c r="E7" s="9">
        <v>1</v>
      </c>
      <c r="F7" s="9">
        <f>IF(TabellMSR4[[#This Row],[Plassering '#2]]="","",VLOOKUP(TabellMSR4[[#This Row],[Plassering '#2]],Poeng[],2,FALSE))</f>
        <v>100</v>
      </c>
      <c r="G7" s="9">
        <v>1</v>
      </c>
      <c r="H7" s="9">
        <f>IF(TabellMSR4[[#This Row],[Plassering '#3]]="","",VLOOKUP(TabellMSR4[[#This Row],[Plassering '#3]],Poeng[],2,FALSE))</f>
        <v>100</v>
      </c>
      <c r="I7" s="9">
        <v>1</v>
      </c>
      <c r="J7" s="9">
        <f>IF(TabellMSR4[[#This Row],[Plassering '#4]]="","",VLOOKUP(TabellMSR4[[#This Row],[Plassering '#4]],Poeng[],2,FALSE))</f>
        <v>100</v>
      </c>
      <c r="K7" s="9">
        <v>1</v>
      </c>
      <c r="L7" s="9">
        <f>IF(TabellMSR4[[#This Row],[Plassering '#5]]="","",VLOOKUP(TabellMSR4[[#This Row],[Plassering '#5]],Poeng[],2,FALSE))</f>
        <v>100</v>
      </c>
      <c r="M7" s="9"/>
      <c r="N7" s="9" t="str">
        <f>IF(TabellMSR4[[#This Row],[Plassering '#6]]="","",VLOOKUP(TabellMSR4[[#This Row],[Plassering '#6]],Poeng[],2,FALSE))</f>
        <v/>
      </c>
      <c r="O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7" s="9">
        <f>TabellMSR4[[#This Row],[Poeng '#1]]</f>
        <v>100</v>
      </c>
      <c r="Q7" s="9">
        <f>TabellMSR4[[#This Row],[Poeng '#2]]</f>
        <v>100</v>
      </c>
      <c r="R7" s="9">
        <f>TabellMSR4[[#This Row],[Poeng '#3]]</f>
        <v>100</v>
      </c>
      <c r="S7" s="9">
        <f>TabellMSR4[[#This Row],[Poeng '#4]]</f>
        <v>100</v>
      </c>
      <c r="T7" s="9">
        <f>TabellMSR4[[#This Row],[Poeng '#5]]</f>
        <v>100</v>
      </c>
      <c r="U7" s="9" t="str">
        <f>TabellMSR4[[#This Row],[Poeng '#6]]</f>
        <v/>
      </c>
    </row>
    <row r="8" spans="1:21" x14ac:dyDescent="0.25">
      <c r="A8" s="8" t="s">
        <v>129</v>
      </c>
      <c r="B8" s="8" t="s">
        <v>31</v>
      </c>
      <c r="C8" s="9">
        <v>1</v>
      </c>
      <c r="D8" s="9">
        <f>IF(TabellMSR4[[#This Row],[Plassering '#1]]="","",VLOOKUP(TabellMSR4[[#This Row],[Plassering '#1]],Poeng[],2,FALSE))</f>
        <v>100</v>
      </c>
      <c r="E8" s="9">
        <v>1</v>
      </c>
      <c r="F8" s="9">
        <f>IF(TabellMSR4[[#This Row],[Plassering '#2]]="","",VLOOKUP(TabellMSR4[[#This Row],[Plassering '#2]],Poeng[],2,FALSE))</f>
        <v>100</v>
      </c>
      <c r="G8" s="9">
        <v>1</v>
      </c>
      <c r="H8" s="9">
        <f>IF(TabellMSR4[[#This Row],[Plassering '#3]]="","",VLOOKUP(TabellMSR4[[#This Row],[Plassering '#3]],Poeng[],2,FALSE))</f>
        <v>100</v>
      </c>
      <c r="I8" s="9">
        <v>1</v>
      </c>
      <c r="J8" s="9">
        <f>IF(TabellMSR4[[#This Row],[Plassering '#4]]="","",VLOOKUP(TabellMSR4[[#This Row],[Plassering '#4]],Poeng[],2,FALSE))</f>
        <v>100</v>
      </c>
      <c r="K8" s="9">
        <v>1</v>
      </c>
      <c r="L8" s="9">
        <f>IF(TabellMSR4[[#This Row],[Plassering '#5]]="","",VLOOKUP(TabellMSR4[[#This Row],[Plassering '#5]],Poeng[],2,FALSE))</f>
        <v>100</v>
      </c>
      <c r="M8" s="9"/>
      <c r="N8" s="9" t="str">
        <f>IF(TabellMSR4[[#This Row],[Plassering '#6]]="","",VLOOKUP(TabellMSR4[[#This Row],[Plassering '#6]],Poeng[],2,FALSE))</f>
        <v/>
      </c>
      <c r="O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8" s="9">
        <f>TabellMSR4[[#This Row],[Poeng '#1]]</f>
        <v>100</v>
      </c>
      <c r="Q8" s="9">
        <f>TabellMSR4[[#This Row],[Poeng '#2]]</f>
        <v>100</v>
      </c>
      <c r="R8" s="9">
        <f>TabellMSR4[[#This Row],[Poeng '#3]]</f>
        <v>100</v>
      </c>
      <c r="S8" s="9">
        <f>TabellMSR4[[#This Row],[Poeng '#4]]</f>
        <v>100</v>
      </c>
      <c r="T8" s="9">
        <f>TabellMSR4[[#This Row],[Poeng '#5]]</f>
        <v>100</v>
      </c>
      <c r="U8" s="9" t="str">
        <f>TabellMSR4[[#This Row],[Poeng '#6]]</f>
        <v/>
      </c>
    </row>
    <row r="9" spans="1:21" x14ac:dyDescent="0.25">
      <c r="A9" s="8" t="s">
        <v>132</v>
      </c>
      <c r="B9" s="8" t="s">
        <v>31</v>
      </c>
      <c r="C9" s="9">
        <v>1</v>
      </c>
      <c r="D9" s="9">
        <f>IF(TabellMSR4[[#This Row],[Plassering '#1]]="","",VLOOKUP(TabellMSR4[[#This Row],[Plassering '#1]],Poeng[],2,FALSE))</f>
        <v>100</v>
      </c>
      <c r="E9" s="9">
        <v>1</v>
      </c>
      <c r="F9" s="9">
        <f>IF(TabellMSR4[[#This Row],[Plassering '#2]]="","",VLOOKUP(TabellMSR4[[#This Row],[Plassering '#2]],Poeng[],2,FALSE))</f>
        <v>100</v>
      </c>
      <c r="G9" s="9">
        <v>1</v>
      </c>
      <c r="H9" s="9">
        <f>IF(TabellMSR4[[#This Row],[Plassering '#3]]="","",VLOOKUP(TabellMSR4[[#This Row],[Plassering '#3]],Poeng[],2,FALSE))</f>
        <v>100</v>
      </c>
      <c r="I9" s="9">
        <v>1</v>
      </c>
      <c r="J9" s="9">
        <f>IF(TabellMSR4[[#This Row],[Plassering '#4]]="","",VLOOKUP(TabellMSR4[[#This Row],[Plassering '#4]],Poeng[],2,FALSE))</f>
        <v>100</v>
      </c>
      <c r="K9" s="9">
        <v>1</v>
      </c>
      <c r="L9" s="9">
        <f>IF(TabellMSR4[[#This Row],[Plassering '#5]]="","",VLOOKUP(TabellMSR4[[#This Row],[Plassering '#5]],Poeng[],2,FALSE))</f>
        <v>100</v>
      </c>
      <c r="M9" s="9"/>
      <c r="N9" s="9" t="str">
        <f>IF(TabellMSR4[[#This Row],[Plassering '#6]]="","",VLOOKUP(TabellMSR4[[#This Row],[Plassering '#6]],Poeng[],2,FALSE))</f>
        <v/>
      </c>
      <c r="O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9" s="9">
        <f>TabellMSR4[[#This Row],[Poeng '#1]]</f>
        <v>100</v>
      </c>
      <c r="Q9" s="9">
        <f>TabellMSR4[[#This Row],[Poeng '#2]]</f>
        <v>100</v>
      </c>
      <c r="R9" s="9">
        <f>TabellMSR4[[#This Row],[Poeng '#3]]</f>
        <v>100</v>
      </c>
      <c r="S9" s="9">
        <f>TabellMSR4[[#This Row],[Poeng '#4]]</f>
        <v>100</v>
      </c>
      <c r="T9" s="9">
        <f>TabellMSR4[[#This Row],[Poeng '#5]]</f>
        <v>100</v>
      </c>
      <c r="U9" s="9" t="str">
        <f>TabellMSR4[[#This Row],[Poeng '#6]]</f>
        <v/>
      </c>
    </row>
    <row r="10" spans="1:21" x14ac:dyDescent="0.25">
      <c r="A10" s="8" t="s">
        <v>116</v>
      </c>
      <c r="B10" s="8" t="s">
        <v>40</v>
      </c>
      <c r="C10" s="9">
        <v>1</v>
      </c>
      <c r="D10" s="9">
        <f>IF(TabellMSR4[[#This Row],[Plassering '#1]]="","",VLOOKUP(TabellMSR4[[#This Row],[Plassering '#1]],Poeng[],2,FALSE))</f>
        <v>100</v>
      </c>
      <c r="E10" s="9">
        <v>1</v>
      </c>
      <c r="F10" s="9">
        <f>IF(TabellMSR4[[#This Row],[Plassering '#2]]="","",VLOOKUP(TabellMSR4[[#This Row],[Plassering '#2]],Poeng[],2,FALSE))</f>
        <v>100</v>
      </c>
      <c r="G10" s="9">
        <v>1</v>
      </c>
      <c r="H10" s="9">
        <f>IF(TabellMSR4[[#This Row],[Plassering '#3]]="","",VLOOKUP(TabellMSR4[[#This Row],[Plassering '#3]],Poeng[],2,FALSE))</f>
        <v>100</v>
      </c>
      <c r="I10" s="9">
        <v>1</v>
      </c>
      <c r="J10" s="9">
        <f>IF(TabellMSR4[[#This Row],[Plassering '#4]]="","",VLOOKUP(TabellMSR4[[#This Row],[Plassering '#4]],Poeng[],2,FALSE))</f>
        <v>100</v>
      </c>
      <c r="K10" s="9">
        <v>1</v>
      </c>
      <c r="L10" s="9">
        <f>IF(TabellMSR4[[#This Row],[Plassering '#5]]="","",VLOOKUP(TabellMSR4[[#This Row],[Plassering '#5]],Poeng[],2,FALSE))</f>
        <v>100</v>
      </c>
      <c r="M10" s="9"/>
      <c r="N10" s="9" t="str">
        <f>IF(TabellMSR4[[#This Row],[Plassering '#6]]="","",VLOOKUP(TabellMSR4[[#This Row],[Plassering '#6]],Poeng[],2,FALSE))</f>
        <v/>
      </c>
      <c r="O1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0" s="9">
        <f>TabellMSR4[[#This Row],[Poeng '#1]]</f>
        <v>100</v>
      </c>
      <c r="Q10" s="9">
        <f>TabellMSR4[[#This Row],[Poeng '#2]]</f>
        <v>100</v>
      </c>
      <c r="R10" s="9">
        <f>TabellMSR4[[#This Row],[Poeng '#3]]</f>
        <v>100</v>
      </c>
      <c r="S10" s="9">
        <f>TabellMSR4[[#This Row],[Poeng '#4]]</f>
        <v>100</v>
      </c>
      <c r="T10" s="9">
        <f>TabellMSR4[[#This Row],[Poeng '#5]]</f>
        <v>100</v>
      </c>
      <c r="U10" s="9" t="str">
        <f>TabellMSR4[[#This Row],[Poeng '#6]]</f>
        <v/>
      </c>
    </row>
    <row r="11" spans="1:21" x14ac:dyDescent="0.25">
      <c r="A11" s="8" t="s">
        <v>115</v>
      </c>
      <c r="B11" s="8" t="s">
        <v>35</v>
      </c>
      <c r="C11" s="9">
        <v>1</v>
      </c>
      <c r="D11" s="9">
        <f>IF(TabellMSR4[[#This Row],[Plassering '#1]]="","",VLOOKUP(TabellMSR4[[#This Row],[Plassering '#1]],Poeng[],2,FALSE))</f>
        <v>100</v>
      </c>
      <c r="E11" s="9">
        <v>1</v>
      </c>
      <c r="F11" s="9">
        <f>IF(TabellMSR4[[#This Row],[Plassering '#2]]="","",VLOOKUP(TabellMSR4[[#This Row],[Plassering '#2]],Poeng[],2,FALSE))</f>
        <v>100</v>
      </c>
      <c r="G11" s="9">
        <v>1</v>
      </c>
      <c r="H11" s="9">
        <f>IF(TabellMSR4[[#This Row],[Plassering '#3]]="","",VLOOKUP(TabellMSR4[[#This Row],[Plassering '#3]],Poeng[],2,FALSE))</f>
        <v>100</v>
      </c>
      <c r="I11" s="9">
        <v>1</v>
      </c>
      <c r="J11" s="9">
        <f>IF(TabellMSR4[[#This Row],[Plassering '#4]]="","",VLOOKUP(TabellMSR4[[#This Row],[Plassering '#4]],Poeng[],2,FALSE))</f>
        <v>100</v>
      </c>
      <c r="K11" s="9">
        <v>1</v>
      </c>
      <c r="L11" s="9">
        <f>IF(TabellMSR4[[#This Row],[Plassering '#5]]="","",VLOOKUP(TabellMSR4[[#This Row],[Plassering '#5]],Poeng[],2,FALSE))</f>
        <v>100</v>
      </c>
      <c r="M11" s="9"/>
      <c r="N11" s="9" t="str">
        <f>IF(TabellMSR4[[#This Row],[Plassering '#6]]="","",VLOOKUP(TabellMSR4[[#This Row],[Plassering '#6]],Poeng[],2,FALSE))</f>
        <v/>
      </c>
      <c r="O1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1" s="9">
        <f>TabellMSR4[[#This Row],[Poeng '#1]]</f>
        <v>100</v>
      </c>
      <c r="Q11" s="9">
        <f>TabellMSR4[[#This Row],[Poeng '#2]]</f>
        <v>100</v>
      </c>
      <c r="R11" s="9">
        <f>TabellMSR4[[#This Row],[Poeng '#3]]</f>
        <v>100</v>
      </c>
      <c r="S11" s="9">
        <f>TabellMSR4[[#This Row],[Poeng '#4]]</f>
        <v>100</v>
      </c>
      <c r="T11" s="9">
        <f>TabellMSR4[[#This Row],[Poeng '#5]]</f>
        <v>100</v>
      </c>
      <c r="U11" s="9" t="str">
        <f>TabellMSR4[[#This Row],[Poeng '#6]]</f>
        <v/>
      </c>
    </row>
    <row r="12" spans="1:21" x14ac:dyDescent="0.25">
      <c r="A12" s="8" t="s">
        <v>133</v>
      </c>
      <c r="B12" s="8" t="s">
        <v>35</v>
      </c>
      <c r="C12" s="9">
        <v>1</v>
      </c>
      <c r="D12" s="9">
        <f>IF(TabellMSR4[[#This Row],[Plassering '#1]]="","",VLOOKUP(TabellMSR4[[#This Row],[Plassering '#1]],Poeng[],2,FALSE))</f>
        <v>100</v>
      </c>
      <c r="E12" s="9">
        <v>1</v>
      </c>
      <c r="F12" s="9">
        <f>IF(TabellMSR4[[#This Row],[Plassering '#2]]="","",VLOOKUP(TabellMSR4[[#This Row],[Plassering '#2]],Poeng[],2,FALSE))</f>
        <v>100</v>
      </c>
      <c r="G12" s="9">
        <v>1</v>
      </c>
      <c r="H12" s="9">
        <f>IF(TabellMSR4[[#This Row],[Plassering '#3]]="","",VLOOKUP(TabellMSR4[[#This Row],[Plassering '#3]],Poeng[],2,FALSE))</f>
        <v>100</v>
      </c>
      <c r="I12" s="9">
        <v>1</v>
      </c>
      <c r="J12" s="9">
        <f>IF(TabellMSR4[[#This Row],[Plassering '#4]]="","",VLOOKUP(TabellMSR4[[#This Row],[Plassering '#4]],Poeng[],2,FALSE))</f>
        <v>100</v>
      </c>
      <c r="K12" s="9">
        <v>1</v>
      </c>
      <c r="L12" s="9">
        <f>IF(TabellMSR4[[#This Row],[Plassering '#5]]="","",VLOOKUP(TabellMSR4[[#This Row],[Plassering '#5]],Poeng[],2,FALSE))</f>
        <v>100</v>
      </c>
      <c r="M12" s="9"/>
      <c r="N12" s="9" t="str">
        <f>IF(TabellMSR4[[#This Row],[Plassering '#6]]="","",VLOOKUP(TabellMSR4[[#This Row],[Plassering '#6]],Poeng[],2,FALSE))</f>
        <v/>
      </c>
      <c r="O1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2" s="9">
        <f>TabellMSR4[[#This Row],[Poeng '#1]]</f>
        <v>100</v>
      </c>
      <c r="Q12" s="9">
        <f>TabellMSR4[[#This Row],[Poeng '#2]]</f>
        <v>100</v>
      </c>
      <c r="R12" s="9">
        <f>TabellMSR4[[#This Row],[Poeng '#3]]</f>
        <v>100</v>
      </c>
      <c r="S12" s="9">
        <f>TabellMSR4[[#This Row],[Poeng '#4]]</f>
        <v>100</v>
      </c>
      <c r="T12" s="9">
        <f>TabellMSR4[[#This Row],[Poeng '#5]]</f>
        <v>100</v>
      </c>
      <c r="U12" s="9" t="str">
        <f>TabellMSR4[[#This Row],[Poeng '#6]]</f>
        <v/>
      </c>
    </row>
    <row r="13" spans="1:21" x14ac:dyDescent="0.25">
      <c r="A13" s="8" t="s">
        <v>106</v>
      </c>
      <c r="B13" s="8" t="s">
        <v>35</v>
      </c>
      <c r="C13" s="9">
        <v>1</v>
      </c>
      <c r="D13" s="9">
        <f>IF(TabellMSR4[[#This Row],[Plassering '#1]]="","",VLOOKUP(TabellMSR4[[#This Row],[Plassering '#1]],Poeng[],2,FALSE))</f>
        <v>100</v>
      </c>
      <c r="E13" s="9">
        <v>1</v>
      </c>
      <c r="F13" s="9">
        <f>IF(TabellMSR4[[#This Row],[Plassering '#2]]="","",VLOOKUP(TabellMSR4[[#This Row],[Plassering '#2]],Poeng[],2,FALSE))</f>
        <v>100</v>
      </c>
      <c r="G13" s="9">
        <v>1</v>
      </c>
      <c r="H13" s="9">
        <f>IF(TabellMSR4[[#This Row],[Plassering '#3]]="","",VLOOKUP(TabellMSR4[[#This Row],[Plassering '#3]],Poeng[],2,FALSE))</f>
        <v>100</v>
      </c>
      <c r="I13" s="9">
        <v>1</v>
      </c>
      <c r="J13" s="9">
        <f>IF(TabellMSR4[[#This Row],[Plassering '#4]]="","",VLOOKUP(TabellMSR4[[#This Row],[Plassering '#4]],Poeng[],2,FALSE))</f>
        <v>100</v>
      </c>
      <c r="K13" s="9">
        <v>1</v>
      </c>
      <c r="L13" s="9">
        <f>IF(TabellMSR4[[#This Row],[Plassering '#5]]="","",VLOOKUP(TabellMSR4[[#This Row],[Plassering '#5]],Poeng[],2,FALSE))</f>
        <v>100</v>
      </c>
      <c r="M13" s="9"/>
      <c r="N13" s="9" t="str">
        <f>IF(TabellMSR4[[#This Row],[Plassering '#6]]="","",VLOOKUP(TabellMSR4[[#This Row],[Plassering '#6]],Poeng[],2,FALSE))</f>
        <v/>
      </c>
      <c r="O1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3" s="9">
        <f>TabellMSR4[[#This Row],[Poeng '#1]]</f>
        <v>100</v>
      </c>
      <c r="Q13" s="9">
        <f>TabellMSR4[[#This Row],[Poeng '#2]]</f>
        <v>100</v>
      </c>
      <c r="R13" s="9">
        <f>TabellMSR4[[#This Row],[Poeng '#3]]</f>
        <v>100</v>
      </c>
      <c r="S13" s="9">
        <f>TabellMSR4[[#This Row],[Poeng '#4]]</f>
        <v>100</v>
      </c>
      <c r="T13" s="9">
        <f>TabellMSR4[[#This Row],[Poeng '#5]]</f>
        <v>100</v>
      </c>
      <c r="U13" s="9" t="str">
        <f>TabellMSR4[[#This Row],[Poeng '#6]]</f>
        <v/>
      </c>
    </row>
    <row r="14" spans="1:21" x14ac:dyDescent="0.25">
      <c r="A14" s="8" t="s">
        <v>117</v>
      </c>
      <c r="B14" s="8" t="s">
        <v>35</v>
      </c>
      <c r="C14" s="9">
        <v>1</v>
      </c>
      <c r="D14" s="9">
        <f>IF(TabellMSR4[[#This Row],[Plassering '#1]]="","",VLOOKUP(TabellMSR4[[#This Row],[Plassering '#1]],Poeng[],2,FALSE))</f>
        <v>100</v>
      </c>
      <c r="E14" s="9">
        <v>1</v>
      </c>
      <c r="F14" s="9">
        <f>IF(TabellMSR4[[#This Row],[Plassering '#2]]="","",VLOOKUP(TabellMSR4[[#This Row],[Plassering '#2]],Poeng[],2,FALSE))</f>
        <v>100</v>
      </c>
      <c r="G14" s="9">
        <v>1</v>
      </c>
      <c r="H14" s="9">
        <f>IF(TabellMSR4[[#This Row],[Plassering '#3]]="","",VLOOKUP(TabellMSR4[[#This Row],[Plassering '#3]],Poeng[],2,FALSE))</f>
        <v>100</v>
      </c>
      <c r="I14" s="9">
        <v>1</v>
      </c>
      <c r="J14" s="9">
        <f>IF(TabellMSR4[[#This Row],[Plassering '#4]]="","",VLOOKUP(TabellMSR4[[#This Row],[Plassering '#4]],Poeng[],2,FALSE))</f>
        <v>100</v>
      </c>
      <c r="K14" s="9">
        <v>1</v>
      </c>
      <c r="L14" s="9">
        <f>IF(TabellMSR4[[#This Row],[Plassering '#5]]="","",VLOOKUP(TabellMSR4[[#This Row],[Plassering '#5]],Poeng[],2,FALSE))</f>
        <v>100</v>
      </c>
      <c r="M14" s="9"/>
      <c r="N14" s="9" t="str">
        <f>IF(TabellMSR4[[#This Row],[Plassering '#6]]="","",VLOOKUP(TabellMSR4[[#This Row],[Plassering '#6]],Poeng[],2,FALSE))</f>
        <v/>
      </c>
      <c r="O1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4" s="9">
        <f>TabellMSR4[[#This Row],[Poeng '#1]]</f>
        <v>100</v>
      </c>
      <c r="Q14" s="9">
        <f>TabellMSR4[[#This Row],[Poeng '#2]]</f>
        <v>100</v>
      </c>
      <c r="R14" s="9">
        <f>TabellMSR4[[#This Row],[Poeng '#3]]</f>
        <v>100</v>
      </c>
      <c r="S14" s="9">
        <f>TabellMSR4[[#This Row],[Poeng '#4]]</f>
        <v>100</v>
      </c>
      <c r="T14" s="9">
        <f>TabellMSR4[[#This Row],[Poeng '#5]]</f>
        <v>100</v>
      </c>
      <c r="U14" s="9" t="str">
        <f>TabellMSR4[[#This Row],[Poeng '#6]]</f>
        <v/>
      </c>
    </row>
    <row r="15" spans="1:21" x14ac:dyDescent="0.25">
      <c r="A15" s="8" t="s">
        <v>131</v>
      </c>
      <c r="B15" s="8" t="s">
        <v>35</v>
      </c>
      <c r="C15" s="9">
        <v>1</v>
      </c>
      <c r="D15" s="9">
        <f>IF(TabellMSR4[[#This Row],[Plassering '#1]]="","",VLOOKUP(TabellMSR4[[#This Row],[Plassering '#1]],Poeng[],2,FALSE))</f>
        <v>100</v>
      </c>
      <c r="E15" s="9">
        <v>1</v>
      </c>
      <c r="F15" s="9">
        <f>IF(TabellMSR4[[#This Row],[Plassering '#2]]="","",VLOOKUP(TabellMSR4[[#This Row],[Plassering '#2]],Poeng[],2,FALSE))</f>
        <v>100</v>
      </c>
      <c r="G15" s="9">
        <v>1</v>
      </c>
      <c r="H15" s="9">
        <f>IF(TabellMSR4[[#This Row],[Plassering '#3]]="","",VLOOKUP(TabellMSR4[[#This Row],[Plassering '#3]],Poeng[],2,FALSE))</f>
        <v>100</v>
      </c>
      <c r="I15" s="9">
        <v>1</v>
      </c>
      <c r="J15" s="9">
        <f>IF(TabellMSR4[[#This Row],[Plassering '#4]]="","",VLOOKUP(TabellMSR4[[#This Row],[Plassering '#4]],Poeng[],2,FALSE))</f>
        <v>100</v>
      </c>
      <c r="K15" s="9">
        <v>1</v>
      </c>
      <c r="L15" s="9">
        <f>IF(TabellMSR4[[#This Row],[Plassering '#5]]="","",VLOOKUP(TabellMSR4[[#This Row],[Plassering '#5]],Poeng[],2,FALSE))</f>
        <v>100</v>
      </c>
      <c r="M15" s="9"/>
      <c r="N15" s="9" t="str">
        <f>IF(TabellMSR4[[#This Row],[Plassering '#6]]="","",VLOOKUP(TabellMSR4[[#This Row],[Plassering '#6]],Poeng[],2,FALSE))</f>
        <v/>
      </c>
      <c r="O1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5" s="9">
        <f>TabellMSR4[[#This Row],[Poeng '#1]]</f>
        <v>100</v>
      </c>
      <c r="Q15" s="9">
        <f>TabellMSR4[[#This Row],[Poeng '#2]]</f>
        <v>100</v>
      </c>
      <c r="R15" s="9">
        <f>TabellMSR4[[#This Row],[Poeng '#3]]</f>
        <v>100</v>
      </c>
      <c r="S15" s="9">
        <f>TabellMSR4[[#This Row],[Poeng '#4]]</f>
        <v>100</v>
      </c>
      <c r="T15" s="9">
        <f>TabellMSR4[[#This Row],[Poeng '#5]]</f>
        <v>100</v>
      </c>
      <c r="U15" s="9" t="str">
        <f>TabellMSR4[[#This Row],[Poeng '#6]]</f>
        <v/>
      </c>
    </row>
    <row r="16" spans="1:21" x14ac:dyDescent="0.25">
      <c r="A16" s="8" t="s">
        <v>120</v>
      </c>
      <c r="B16" s="8" t="s">
        <v>35</v>
      </c>
      <c r="C16" s="9">
        <v>1</v>
      </c>
      <c r="D16" s="9">
        <f>IF(TabellMSR4[[#This Row],[Plassering '#1]]="","",VLOOKUP(TabellMSR4[[#This Row],[Plassering '#1]],Poeng[],2,FALSE))</f>
        <v>100</v>
      </c>
      <c r="E16" s="9">
        <v>1</v>
      </c>
      <c r="F16" s="9">
        <f>IF(TabellMSR4[[#This Row],[Plassering '#2]]="","",VLOOKUP(TabellMSR4[[#This Row],[Plassering '#2]],Poeng[],2,FALSE))</f>
        <v>100</v>
      </c>
      <c r="G16" s="9">
        <v>1</v>
      </c>
      <c r="H16" s="9">
        <f>IF(TabellMSR4[[#This Row],[Plassering '#3]]="","",VLOOKUP(TabellMSR4[[#This Row],[Plassering '#3]],Poeng[],2,FALSE))</f>
        <v>100</v>
      </c>
      <c r="I16" s="9">
        <v>1</v>
      </c>
      <c r="J16" s="9">
        <f>IF(TabellMSR4[[#This Row],[Plassering '#4]]="","",VLOOKUP(TabellMSR4[[#This Row],[Plassering '#4]],Poeng[],2,FALSE))</f>
        <v>100</v>
      </c>
      <c r="K16" s="9">
        <v>1</v>
      </c>
      <c r="L16" s="9">
        <f>IF(TabellMSR4[[#This Row],[Plassering '#5]]="","",VLOOKUP(TabellMSR4[[#This Row],[Plassering '#5]],Poeng[],2,FALSE))</f>
        <v>100</v>
      </c>
      <c r="M16" s="9"/>
      <c r="N16" s="9" t="str">
        <f>IF(TabellMSR4[[#This Row],[Plassering '#6]]="","",VLOOKUP(TabellMSR4[[#This Row],[Plassering '#6]],Poeng[],2,FALSE))</f>
        <v/>
      </c>
      <c r="O1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6" s="9">
        <f>TabellMSR4[[#This Row],[Poeng '#1]]</f>
        <v>100</v>
      </c>
      <c r="Q16" s="9">
        <f>TabellMSR4[[#This Row],[Poeng '#2]]</f>
        <v>100</v>
      </c>
      <c r="R16" s="9">
        <f>TabellMSR4[[#This Row],[Poeng '#3]]</f>
        <v>100</v>
      </c>
      <c r="S16" s="9">
        <f>TabellMSR4[[#This Row],[Poeng '#4]]</f>
        <v>100</v>
      </c>
      <c r="T16" s="9">
        <f>TabellMSR4[[#This Row],[Poeng '#5]]</f>
        <v>100</v>
      </c>
      <c r="U16" s="9" t="str">
        <f>TabellMSR4[[#This Row],[Poeng '#6]]</f>
        <v/>
      </c>
    </row>
    <row r="17" spans="1:21" x14ac:dyDescent="0.25">
      <c r="A17" s="8" t="s">
        <v>141</v>
      </c>
      <c r="B17" s="8" t="s">
        <v>57</v>
      </c>
      <c r="C17" s="9">
        <v>1</v>
      </c>
      <c r="D17" s="9">
        <f>IF(TabellMSR4[[#This Row],[Plassering '#1]]="","",VLOOKUP(TabellMSR4[[#This Row],[Plassering '#1]],Poeng[],2,FALSE))</f>
        <v>100</v>
      </c>
      <c r="E17" s="9">
        <v>1</v>
      </c>
      <c r="F17" s="9">
        <f>IF(TabellMSR4[[#This Row],[Plassering '#2]]="","",VLOOKUP(TabellMSR4[[#This Row],[Plassering '#2]],Poeng[],2,FALSE))</f>
        <v>100</v>
      </c>
      <c r="G17" s="9">
        <v>1</v>
      </c>
      <c r="H17" s="9">
        <f>IF(TabellMSR4[[#This Row],[Plassering '#3]]="","",VLOOKUP(TabellMSR4[[#This Row],[Plassering '#3]],Poeng[],2,FALSE))</f>
        <v>100</v>
      </c>
      <c r="I17" s="9">
        <v>1</v>
      </c>
      <c r="J17" s="9">
        <f>IF(TabellMSR4[[#This Row],[Plassering '#4]]="","",VLOOKUP(TabellMSR4[[#This Row],[Plassering '#4]],Poeng[],2,FALSE))</f>
        <v>100</v>
      </c>
      <c r="K17" s="9">
        <v>1</v>
      </c>
      <c r="L17" s="9">
        <f>IF(TabellMSR4[[#This Row],[Plassering '#5]]="","",VLOOKUP(TabellMSR4[[#This Row],[Plassering '#5]],Poeng[],2,FALSE))</f>
        <v>100</v>
      </c>
      <c r="M17" s="9"/>
      <c r="N17" s="9" t="str">
        <f>IF(TabellMSR4[[#This Row],[Plassering '#6]]="","",VLOOKUP(TabellMSR4[[#This Row],[Plassering '#6]],Poeng[],2,FALSE))</f>
        <v/>
      </c>
      <c r="O1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7" s="9">
        <f>TabellMSR4[[#This Row],[Poeng '#1]]</f>
        <v>100</v>
      </c>
      <c r="Q17" s="9">
        <f>TabellMSR4[[#This Row],[Poeng '#2]]</f>
        <v>100</v>
      </c>
      <c r="R17" s="9">
        <f>TabellMSR4[[#This Row],[Poeng '#3]]</f>
        <v>100</v>
      </c>
      <c r="S17" s="9">
        <f>TabellMSR4[[#This Row],[Poeng '#4]]</f>
        <v>100</v>
      </c>
      <c r="T17" s="9">
        <f>TabellMSR4[[#This Row],[Poeng '#5]]</f>
        <v>100</v>
      </c>
      <c r="U17" s="9" t="str">
        <f>TabellMSR4[[#This Row],[Poeng '#6]]</f>
        <v/>
      </c>
    </row>
    <row r="18" spans="1:21" x14ac:dyDescent="0.25">
      <c r="A18" s="8" t="s">
        <v>137</v>
      </c>
      <c r="B18" s="8" t="s">
        <v>57</v>
      </c>
      <c r="C18" s="9">
        <v>1</v>
      </c>
      <c r="D18" s="9">
        <f>IF(TabellMSR4[[#This Row],[Plassering '#1]]="","",VLOOKUP(TabellMSR4[[#This Row],[Plassering '#1]],Poeng[],2,FALSE))</f>
        <v>100</v>
      </c>
      <c r="E18" s="9">
        <v>1</v>
      </c>
      <c r="F18" s="9">
        <f>IF(TabellMSR4[[#This Row],[Plassering '#2]]="","",VLOOKUP(TabellMSR4[[#This Row],[Plassering '#2]],Poeng[],2,FALSE))</f>
        <v>100</v>
      </c>
      <c r="G18" s="9">
        <v>1</v>
      </c>
      <c r="H18" s="9">
        <f>IF(TabellMSR4[[#This Row],[Plassering '#3]]="","",VLOOKUP(TabellMSR4[[#This Row],[Plassering '#3]],Poeng[],2,FALSE))</f>
        <v>100</v>
      </c>
      <c r="I18" s="9">
        <v>1</v>
      </c>
      <c r="J18" s="9">
        <f>IF(TabellMSR4[[#This Row],[Plassering '#4]]="","",VLOOKUP(TabellMSR4[[#This Row],[Plassering '#4]],Poeng[],2,FALSE))</f>
        <v>100</v>
      </c>
      <c r="K18" s="9">
        <v>1</v>
      </c>
      <c r="L18" s="9">
        <f>IF(TabellMSR4[[#This Row],[Plassering '#5]]="","",VLOOKUP(TabellMSR4[[#This Row],[Plassering '#5]],Poeng[],2,FALSE))</f>
        <v>100</v>
      </c>
      <c r="M18" s="9"/>
      <c r="N18" s="9" t="str">
        <f>IF(TabellMSR4[[#This Row],[Plassering '#6]]="","",VLOOKUP(TabellMSR4[[#This Row],[Plassering '#6]],Poeng[],2,FALSE))</f>
        <v/>
      </c>
      <c r="O1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8" s="9">
        <f>TabellMSR4[[#This Row],[Poeng '#1]]</f>
        <v>100</v>
      </c>
      <c r="Q18" s="9">
        <f>TabellMSR4[[#This Row],[Poeng '#2]]</f>
        <v>100</v>
      </c>
      <c r="R18" s="9">
        <f>TabellMSR4[[#This Row],[Poeng '#3]]</f>
        <v>100</v>
      </c>
      <c r="S18" s="9">
        <f>TabellMSR4[[#This Row],[Poeng '#4]]</f>
        <v>100</v>
      </c>
      <c r="T18" s="9">
        <f>TabellMSR4[[#This Row],[Poeng '#5]]</f>
        <v>100</v>
      </c>
      <c r="U18" s="9" t="str">
        <f>TabellMSR4[[#This Row],[Poeng '#6]]</f>
        <v/>
      </c>
    </row>
    <row r="19" spans="1:21" x14ac:dyDescent="0.25">
      <c r="A19" s="8" t="s">
        <v>107</v>
      </c>
      <c r="B19" s="8" t="s">
        <v>57</v>
      </c>
      <c r="C19" s="9">
        <v>1</v>
      </c>
      <c r="D19" s="9">
        <f>IF(TabellMSR4[[#This Row],[Plassering '#1]]="","",VLOOKUP(TabellMSR4[[#This Row],[Plassering '#1]],Poeng[],2,FALSE))</f>
        <v>100</v>
      </c>
      <c r="E19" s="9">
        <v>1</v>
      </c>
      <c r="F19" s="9">
        <f>IF(TabellMSR4[[#This Row],[Plassering '#2]]="","",VLOOKUP(TabellMSR4[[#This Row],[Plassering '#2]],Poeng[],2,FALSE))</f>
        <v>100</v>
      </c>
      <c r="G19" s="9">
        <v>1</v>
      </c>
      <c r="H19" s="9">
        <f>IF(TabellMSR4[[#This Row],[Plassering '#3]]="","",VLOOKUP(TabellMSR4[[#This Row],[Plassering '#3]],Poeng[],2,FALSE))</f>
        <v>100</v>
      </c>
      <c r="I19" s="9">
        <v>1</v>
      </c>
      <c r="J19" s="9">
        <f>IF(TabellMSR4[[#This Row],[Plassering '#4]]="","",VLOOKUP(TabellMSR4[[#This Row],[Plassering '#4]],Poeng[],2,FALSE))</f>
        <v>100</v>
      </c>
      <c r="K19" s="9">
        <v>1</v>
      </c>
      <c r="L19" s="9">
        <f>IF(TabellMSR4[[#This Row],[Plassering '#5]]="","",VLOOKUP(TabellMSR4[[#This Row],[Plassering '#5]],Poeng[],2,FALSE))</f>
        <v>100</v>
      </c>
      <c r="M19" s="9"/>
      <c r="N19" s="9" t="str">
        <f>IF(TabellMSR4[[#This Row],[Plassering '#6]]="","",VLOOKUP(TabellMSR4[[#This Row],[Plassering '#6]],Poeng[],2,FALSE))</f>
        <v/>
      </c>
      <c r="O1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5</v>
      </c>
      <c r="P19" s="9">
        <f>TabellMSR4[[#This Row],[Poeng '#1]]</f>
        <v>100</v>
      </c>
      <c r="Q19" s="9">
        <f>TabellMSR4[[#This Row],[Poeng '#2]]</f>
        <v>100</v>
      </c>
      <c r="R19" s="9">
        <f>TabellMSR4[[#This Row],[Poeng '#3]]</f>
        <v>100</v>
      </c>
      <c r="S19" s="9">
        <f>TabellMSR4[[#This Row],[Poeng '#4]]</f>
        <v>100</v>
      </c>
      <c r="T19" s="9">
        <f>TabellMSR4[[#This Row],[Poeng '#5]]</f>
        <v>100</v>
      </c>
      <c r="U19" s="9" t="str">
        <f>TabellMSR4[[#This Row],[Poeng '#6]]</f>
        <v/>
      </c>
    </row>
    <row r="20" spans="1:21" x14ac:dyDescent="0.25">
      <c r="A20" s="8" t="s">
        <v>134</v>
      </c>
      <c r="B20" s="8" t="s">
        <v>31</v>
      </c>
      <c r="C20" s="9">
        <v>1</v>
      </c>
      <c r="D20" s="9">
        <f>IF(TabellMSR4[[#This Row],[Plassering '#1]]="","",VLOOKUP(TabellMSR4[[#This Row],[Plassering '#1]],Poeng[],2,FALSE))</f>
        <v>100</v>
      </c>
      <c r="E20" s="9"/>
      <c r="F20" s="9" t="str">
        <f>IF(TabellMSR4[[#This Row],[Plassering '#2]]="","",VLOOKUP(TabellMSR4[[#This Row],[Plassering '#2]],Poeng[],2,FALSE))</f>
        <v/>
      </c>
      <c r="G20" s="9">
        <v>1</v>
      </c>
      <c r="H20" s="9">
        <f>IF(TabellMSR4[[#This Row],[Plassering '#3]]="","",VLOOKUP(TabellMSR4[[#This Row],[Plassering '#3]],Poeng[],2,FALSE))</f>
        <v>100</v>
      </c>
      <c r="I20" s="9">
        <v>1</v>
      </c>
      <c r="J20" s="9">
        <f>IF(TabellMSR4[[#This Row],[Plassering '#4]]="","",VLOOKUP(TabellMSR4[[#This Row],[Plassering '#4]],Poeng[],2,FALSE))</f>
        <v>100</v>
      </c>
      <c r="K20" s="9">
        <v>1</v>
      </c>
      <c r="L20" s="9">
        <f>IF(TabellMSR4[[#This Row],[Plassering '#5]]="","",VLOOKUP(TabellMSR4[[#This Row],[Plassering '#5]],Poeng[],2,FALSE))</f>
        <v>100</v>
      </c>
      <c r="M20" s="9"/>
      <c r="N20" s="9" t="str">
        <f>IF(TabellMSR4[[#This Row],[Plassering '#6]]="","",VLOOKUP(TabellMSR4[[#This Row],[Plassering '#6]],Poeng[],2,FALSE))</f>
        <v/>
      </c>
      <c r="O2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0" s="9">
        <f>TabellMSR4[[#This Row],[Poeng '#1]]</f>
        <v>100</v>
      </c>
      <c r="Q20" s="9" t="str">
        <f>TabellMSR4[[#This Row],[Poeng '#2]]</f>
        <v/>
      </c>
      <c r="R20" s="9">
        <f>TabellMSR4[[#This Row],[Poeng '#3]]</f>
        <v>100</v>
      </c>
      <c r="S20" s="9">
        <f>TabellMSR4[[#This Row],[Poeng '#4]]</f>
        <v>100</v>
      </c>
      <c r="T20" s="9">
        <f>TabellMSR4[[#This Row],[Poeng '#5]]</f>
        <v>100</v>
      </c>
      <c r="U20" s="9" t="str">
        <f>TabellMSR4[[#This Row],[Poeng '#6]]</f>
        <v/>
      </c>
    </row>
    <row r="21" spans="1:21" x14ac:dyDescent="0.25">
      <c r="A21" s="8" t="s">
        <v>140</v>
      </c>
      <c r="B21" s="8" t="s">
        <v>31</v>
      </c>
      <c r="C21" s="9">
        <v>1</v>
      </c>
      <c r="D21" s="9">
        <f>IF(TabellMSR4[[#This Row],[Plassering '#1]]="","",VLOOKUP(TabellMSR4[[#This Row],[Plassering '#1]],Poeng[],2,FALSE))</f>
        <v>100</v>
      </c>
      <c r="E21" s="9"/>
      <c r="F21" s="9" t="str">
        <f>IF(TabellMSR4[[#This Row],[Plassering '#2]]="","",VLOOKUP(TabellMSR4[[#This Row],[Plassering '#2]],Poeng[],2,FALSE))</f>
        <v/>
      </c>
      <c r="G21" s="9">
        <v>1</v>
      </c>
      <c r="H21" s="9">
        <f>IF(TabellMSR4[[#This Row],[Plassering '#3]]="","",VLOOKUP(TabellMSR4[[#This Row],[Plassering '#3]],Poeng[],2,FALSE))</f>
        <v>100</v>
      </c>
      <c r="I21" s="9">
        <v>1</v>
      </c>
      <c r="J21" s="9">
        <f>IF(TabellMSR4[[#This Row],[Plassering '#4]]="","",VLOOKUP(TabellMSR4[[#This Row],[Plassering '#4]],Poeng[],2,FALSE))</f>
        <v>100</v>
      </c>
      <c r="K21" s="9">
        <v>1</v>
      </c>
      <c r="L21" s="9">
        <f>IF(TabellMSR4[[#This Row],[Plassering '#5]]="","",VLOOKUP(TabellMSR4[[#This Row],[Plassering '#5]],Poeng[],2,FALSE))</f>
        <v>100</v>
      </c>
      <c r="M21" s="9"/>
      <c r="N21" s="9" t="str">
        <f>IF(TabellMSR4[[#This Row],[Plassering '#6]]="","",VLOOKUP(TabellMSR4[[#This Row],[Plassering '#6]],Poeng[],2,FALSE))</f>
        <v/>
      </c>
      <c r="O2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1" s="9">
        <f>TabellMSR4[[#This Row],[Poeng '#1]]</f>
        <v>100</v>
      </c>
      <c r="Q21" s="9" t="str">
        <f>TabellMSR4[[#This Row],[Poeng '#2]]</f>
        <v/>
      </c>
      <c r="R21" s="9">
        <f>TabellMSR4[[#This Row],[Poeng '#3]]</f>
        <v>100</v>
      </c>
      <c r="S21" s="9">
        <f>TabellMSR4[[#This Row],[Poeng '#4]]</f>
        <v>100</v>
      </c>
      <c r="T21" s="9">
        <f>TabellMSR4[[#This Row],[Poeng '#5]]</f>
        <v>100</v>
      </c>
      <c r="U21" s="9" t="str">
        <f>TabellMSR4[[#This Row],[Poeng '#6]]</f>
        <v/>
      </c>
    </row>
    <row r="22" spans="1:21" x14ac:dyDescent="0.25">
      <c r="A22" s="8" t="s">
        <v>100</v>
      </c>
      <c r="B22" s="8" t="s">
        <v>45</v>
      </c>
      <c r="C22" s="9">
        <v>1</v>
      </c>
      <c r="D22" s="9"/>
      <c r="E22" s="9">
        <v>1</v>
      </c>
      <c r="F22" s="9"/>
      <c r="G22" s="9">
        <v>1</v>
      </c>
      <c r="H22" s="9"/>
      <c r="I22" s="9"/>
      <c r="J22" s="9"/>
      <c r="K22" s="9">
        <v>1</v>
      </c>
      <c r="L22" s="9"/>
      <c r="M22" s="9"/>
      <c r="N22" s="9"/>
      <c r="O22" s="10">
        <f>SUM(C22:N22)</f>
        <v>4</v>
      </c>
      <c r="P22" s="9"/>
      <c r="Q22" s="9"/>
      <c r="R22" s="9"/>
      <c r="S22" s="9"/>
      <c r="T22" s="9"/>
      <c r="U22" s="9"/>
    </row>
    <row r="23" spans="1:21" x14ac:dyDescent="0.25">
      <c r="A23" s="8" t="s">
        <v>126</v>
      </c>
      <c r="B23" s="8" t="s">
        <v>45</v>
      </c>
      <c r="C23" s="9">
        <v>1</v>
      </c>
      <c r="D23" s="9">
        <f>IF(TabellMSR4[[#This Row],[Plassering '#1]]="","",VLOOKUP(TabellMSR4[[#This Row],[Plassering '#1]],Poeng[],2,FALSE))</f>
        <v>100</v>
      </c>
      <c r="E23" s="9">
        <v>1</v>
      </c>
      <c r="F23" s="9">
        <f>IF(TabellMSR4[[#This Row],[Plassering '#2]]="","",VLOOKUP(TabellMSR4[[#This Row],[Plassering '#2]],Poeng[],2,FALSE))</f>
        <v>100</v>
      </c>
      <c r="G23" s="9">
        <v>1</v>
      </c>
      <c r="H23" s="9">
        <f>IF(TabellMSR4[[#This Row],[Plassering '#3]]="","",VLOOKUP(TabellMSR4[[#This Row],[Plassering '#3]],Poeng[],2,FALSE))</f>
        <v>100</v>
      </c>
      <c r="I23" s="9"/>
      <c r="J23" s="9" t="str">
        <f>IF(TabellMSR4[[#This Row],[Plassering '#4]]="","",VLOOKUP(TabellMSR4[[#This Row],[Plassering '#4]],Poeng[],2,FALSE))</f>
        <v/>
      </c>
      <c r="K23" s="9">
        <v>1</v>
      </c>
      <c r="L23" s="9">
        <f>IF(TabellMSR4[[#This Row],[Plassering '#5]]="","",VLOOKUP(TabellMSR4[[#This Row],[Plassering '#5]],Poeng[],2,FALSE))</f>
        <v>100</v>
      </c>
      <c r="M23" s="9"/>
      <c r="N23" s="9" t="str">
        <f>IF(TabellMSR4[[#This Row],[Plassering '#6]]="","",VLOOKUP(TabellMSR4[[#This Row],[Plassering '#6]],Poeng[],2,FALSE))</f>
        <v/>
      </c>
      <c r="O2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3" s="9">
        <f>TabellMSR4[[#This Row],[Poeng '#1]]</f>
        <v>100</v>
      </c>
      <c r="Q23" s="9">
        <f>TabellMSR4[[#This Row],[Poeng '#2]]</f>
        <v>100</v>
      </c>
      <c r="R23" s="9">
        <f>TabellMSR4[[#This Row],[Poeng '#3]]</f>
        <v>100</v>
      </c>
      <c r="S23" s="9" t="str">
        <f>TabellMSR4[[#This Row],[Poeng '#4]]</f>
        <v/>
      </c>
      <c r="T23" s="9">
        <f>TabellMSR4[[#This Row],[Poeng '#5]]</f>
        <v>100</v>
      </c>
      <c r="U23" s="9" t="str">
        <f>TabellMSR4[[#This Row],[Poeng '#6]]</f>
        <v/>
      </c>
    </row>
    <row r="24" spans="1:21" x14ac:dyDescent="0.25">
      <c r="A24" s="8" t="s">
        <v>136</v>
      </c>
      <c r="B24" s="8" t="s">
        <v>45</v>
      </c>
      <c r="C24" s="9">
        <v>1</v>
      </c>
      <c r="D24" s="9">
        <f>IF(TabellMSR4[[#This Row],[Plassering '#1]]="","",VLOOKUP(TabellMSR4[[#This Row],[Plassering '#1]],Poeng[],2,FALSE))</f>
        <v>100</v>
      </c>
      <c r="E24" s="9">
        <v>1</v>
      </c>
      <c r="F24" s="9">
        <f>IF(TabellMSR4[[#This Row],[Plassering '#2]]="","",VLOOKUP(TabellMSR4[[#This Row],[Plassering '#2]],Poeng[],2,FALSE))</f>
        <v>100</v>
      </c>
      <c r="G24" s="9">
        <v>1</v>
      </c>
      <c r="H24" s="9">
        <f>IF(TabellMSR4[[#This Row],[Plassering '#3]]="","",VLOOKUP(TabellMSR4[[#This Row],[Plassering '#3]],Poeng[],2,FALSE))</f>
        <v>100</v>
      </c>
      <c r="I24" s="9"/>
      <c r="J24" s="9" t="str">
        <f>IF(TabellMSR4[[#This Row],[Plassering '#4]]="","",VLOOKUP(TabellMSR4[[#This Row],[Plassering '#4]],Poeng[],2,FALSE))</f>
        <v/>
      </c>
      <c r="K24" s="9">
        <v>1</v>
      </c>
      <c r="L24" s="9">
        <f>IF(TabellMSR4[[#This Row],[Plassering '#5]]="","",VLOOKUP(TabellMSR4[[#This Row],[Plassering '#5]],Poeng[],2,FALSE))</f>
        <v>100</v>
      </c>
      <c r="M24" s="9"/>
      <c r="N24" s="9" t="str">
        <f>IF(TabellMSR4[[#This Row],[Plassering '#6]]="","",VLOOKUP(TabellMSR4[[#This Row],[Plassering '#6]],Poeng[],2,FALSE))</f>
        <v/>
      </c>
      <c r="O2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4" s="9">
        <f>TabellMSR4[[#This Row],[Poeng '#1]]</f>
        <v>100</v>
      </c>
      <c r="Q24" s="9">
        <f>TabellMSR4[[#This Row],[Poeng '#2]]</f>
        <v>100</v>
      </c>
      <c r="R24" s="9">
        <f>TabellMSR4[[#This Row],[Poeng '#3]]</f>
        <v>100</v>
      </c>
      <c r="S24" s="9" t="str">
        <f>TabellMSR4[[#This Row],[Poeng '#4]]</f>
        <v/>
      </c>
      <c r="T24" s="9">
        <f>TabellMSR4[[#This Row],[Poeng '#5]]</f>
        <v>100</v>
      </c>
      <c r="U24" s="9" t="str">
        <f>TabellMSR4[[#This Row],[Poeng '#6]]</f>
        <v/>
      </c>
    </row>
    <row r="25" spans="1:21" x14ac:dyDescent="0.25">
      <c r="A25" s="8" t="s">
        <v>108</v>
      </c>
      <c r="B25" s="8" t="s">
        <v>40</v>
      </c>
      <c r="C25" s="9">
        <v>1</v>
      </c>
      <c r="D25" s="9">
        <f>IF(TabellMSR4[[#This Row],[Plassering '#1]]="","",VLOOKUP(TabellMSR4[[#This Row],[Plassering '#1]],Poeng[],2,FALSE))</f>
        <v>100</v>
      </c>
      <c r="E25" s="9">
        <v>1</v>
      </c>
      <c r="F25" s="9">
        <f>IF(TabellMSR4[[#This Row],[Plassering '#2]]="","",VLOOKUP(TabellMSR4[[#This Row],[Plassering '#2]],Poeng[],2,FALSE))</f>
        <v>100</v>
      </c>
      <c r="G25" s="9">
        <v>1</v>
      </c>
      <c r="H25" s="9">
        <f>IF(TabellMSR4[[#This Row],[Plassering '#3]]="","",VLOOKUP(TabellMSR4[[#This Row],[Plassering '#3]],Poeng[],2,FALSE))</f>
        <v>100</v>
      </c>
      <c r="I25" s="9"/>
      <c r="J25" s="9" t="str">
        <f>IF(TabellMSR4[[#This Row],[Plassering '#4]]="","",VLOOKUP(TabellMSR4[[#This Row],[Plassering '#4]],Poeng[],2,FALSE))</f>
        <v/>
      </c>
      <c r="K25" s="9">
        <v>1</v>
      </c>
      <c r="L25" s="9">
        <f>IF(TabellMSR4[[#This Row],[Plassering '#5]]="","",VLOOKUP(TabellMSR4[[#This Row],[Plassering '#5]],Poeng[],2,FALSE))</f>
        <v>100</v>
      </c>
      <c r="M25" s="9"/>
      <c r="N25" s="9" t="str">
        <f>IF(TabellMSR4[[#This Row],[Plassering '#6]]="","",VLOOKUP(TabellMSR4[[#This Row],[Plassering '#6]],Poeng[],2,FALSE))</f>
        <v/>
      </c>
      <c r="O2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5" s="9">
        <f>TabellMSR4[[#This Row],[Poeng '#1]]</f>
        <v>100</v>
      </c>
      <c r="Q25" s="9">
        <f>TabellMSR4[[#This Row],[Poeng '#2]]</f>
        <v>100</v>
      </c>
      <c r="R25" s="9">
        <f>TabellMSR4[[#This Row],[Poeng '#3]]</f>
        <v>100</v>
      </c>
      <c r="S25" s="9" t="str">
        <f>TabellMSR4[[#This Row],[Poeng '#4]]</f>
        <v/>
      </c>
      <c r="T25" s="9">
        <f>TabellMSR4[[#This Row],[Poeng '#5]]</f>
        <v>100</v>
      </c>
      <c r="U25" s="9" t="str">
        <f>TabellMSR4[[#This Row],[Poeng '#6]]</f>
        <v/>
      </c>
    </row>
    <row r="26" spans="1:21" x14ac:dyDescent="0.25">
      <c r="A26" s="8" t="s">
        <v>112</v>
      </c>
      <c r="B26" s="8" t="s">
        <v>35</v>
      </c>
      <c r="C26" s="9">
        <v>1</v>
      </c>
      <c r="D26" s="9">
        <f>IF(TabellMSR4[[#This Row],[Plassering '#1]]="","",VLOOKUP(TabellMSR4[[#This Row],[Plassering '#1]],Poeng[],2,FALSE))</f>
        <v>100</v>
      </c>
      <c r="E26" s="9">
        <v>1</v>
      </c>
      <c r="F26" s="9">
        <f>IF(TabellMSR4[[#This Row],[Plassering '#2]]="","",VLOOKUP(TabellMSR4[[#This Row],[Plassering '#2]],Poeng[],2,FALSE))</f>
        <v>100</v>
      </c>
      <c r="G26" s="9">
        <v>1</v>
      </c>
      <c r="H26" s="9">
        <f>IF(TabellMSR4[[#This Row],[Plassering '#3]]="","",VLOOKUP(TabellMSR4[[#This Row],[Plassering '#3]],Poeng[],2,FALSE))</f>
        <v>100</v>
      </c>
      <c r="I26" s="9">
        <v>1</v>
      </c>
      <c r="J26" s="9">
        <f>IF(TabellMSR4[[#This Row],[Plassering '#4]]="","",VLOOKUP(TabellMSR4[[#This Row],[Plassering '#4]],Poeng[],2,FALSE))</f>
        <v>100</v>
      </c>
      <c r="K26" s="9"/>
      <c r="L26" s="9" t="str">
        <f>IF(TabellMSR4[[#This Row],[Plassering '#5]]="","",VLOOKUP(TabellMSR4[[#This Row],[Plassering '#5]],Poeng[],2,FALSE))</f>
        <v/>
      </c>
      <c r="M26" s="9"/>
      <c r="N26" s="9" t="str">
        <f>IF(TabellMSR4[[#This Row],[Plassering '#6]]="","",VLOOKUP(TabellMSR4[[#This Row],[Plassering '#6]],Poeng[],2,FALSE))</f>
        <v/>
      </c>
      <c r="O2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6" s="9">
        <f>TabellMSR4[[#This Row],[Poeng '#1]]</f>
        <v>100</v>
      </c>
      <c r="Q26" s="9">
        <f>TabellMSR4[[#This Row],[Poeng '#2]]</f>
        <v>100</v>
      </c>
      <c r="R26" s="9">
        <f>TabellMSR4[[#This Row],[Poeng '#3]]</f>
        <v>100</v>
      </c>
      <c r="S26" s="9">
        <f>TabellMSR4[[#This Row],[Poeng '#4]]</f>
        <v>100</v>
      </c>
      <c r="T26" s="9" t="str">
        <f>TabellMSR4[[#This Row],[Poeng '#5]]</f>
        <v/>
      </c>
      <c r="U26" s="9" t="str">
        <f>TabellMSR4[[#This Row],[Poeng '#6]]</f>
        <v/>
      </c>
    </row>
    <row r="27" spans="1:21" x14ac:dyDescent="0.25">
      <c r="A27" s="8" t="s">
        <v>179</v>
      </c>
      <c r="B27" s="8" t="s">
        <v>35</v>
      </c>
      <c r="C27" s="9"/>
      <c r="D27" s="9" t="str">
        <f>IF(TabellMSR4[[#This Row],[Plassering '#1]]="","",VLOOKUP(TabellMSR4[[#This Row],[Plassering '#1]],Poeng[],2,FALSE))</f>
        <v/>
      </c>
      <c r="E27" s="9">
        <v>1</v>
      </c>
      <c r="F27" s="9">
        <f>IF(TabellMSR4[[#This Row],[Plassering '#2]]="","",VLOOKUP(TabellMSR4[[#This Row],[Plassering '#2]],Poeng[],2,FALSE))</f>
        <v>100</v>
      </c>
      <c r="G27" s="9">
        <v>1</v>
      </c>
      <c r="H27" s="9">
        <f>IF(TabellMSR4[[#This Row],[Plassering '#3]]="","",VLOOKUP(TabellMSR4[[#This Row],[Plassering '#3]],Poeng[],2,FALSE))</f>
        <v>100</v>
      </c>
      <c r="I27" s="9">
        <v>1</v>
      </c>
      <c r="J27" s="9">
        <f>IF(TabellMSR4[[#This Row],[Plassering '#4]]="","",VLOOKUP(TabellMSR4[[#This Row],[Plassering '#4]],Poeng[],2,FALSE))</f>
        <v>100</v>
      </c>
      <c r="K27" s="9">
        <v>1</v>
      </c>
      <c r="L27" s="9">
        <f>IF(TabellMSR4[[#This Row],[Plassering '#5]]="","",VLOOKUP(TabellMSR4[[#This Row],[Plassering '#5]],Poeng[],2,FALSE))</f>
        <v>100</v>
      </c>
      <c r="M27" s="9"/>
      <c r="N27" s="9" t="str">
        <f>IF(TabellMSR4[[#This Row],[Plassering '#6]]="","",VLOOKUP(TabellMSR4[[#This Row],[Plassering '#6]],Poeng[],2,FALSE))</f>
        <v/>
      </c>
      <c r="O2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7" s="13" t="str">
        <f>TabellMSR4[[#This Row],[Poeng '#1]]</f>
        <v/>
      </c>
      <c r="Q27" s="13">
        <f>TabellMSR4[[#This Row],[Poeng '#2]]</f>
        <v>100</v>
      </c>
      <c r="R27" s="13">
        <f>TabellMSR4[[#This Row],[Poeng '#3]]</f>
        <v>100</v>
      </c>
      <c r="S27" s="13">
        <f>TabellMSR4[[#This Row],[Poeng '#4]]</f>
        <v>100</v>
      </c>
      <c r="T27" s="13">
        <f>TabellMSR4[[#This Row],[Poeng '#5]]</f>
        <v>100</v>
      </c>
      <c r="U27" s="13" t="str">
        <f>TabellMSR4[[#This Row],[Poeng '#6]]</f>
        <v/>
      </c>
    </row>
    <row r="28" spans="1:21" x14ac:dyDescent="0.25">
      <c r="A28" s="8" t="s">
        <v>130</v>
      </c>
      <c r="B28" s="8" t="s">
        <v>35</v>
      </c>
      <c r="C28" s="9">
        <v>1</v>
      </c>
      <c r="D28" s="9">
        <f>IF(TabellMSR4[[#This Row],[Plassering '#1]]="","",VLOOKUP(TabellMSR4[[#This Row],[Plassering '#1]],Poeng[],2,FALSE))</f>
        <v>100</v>
      </c>
      <c r="E28" s="9">
        <v>1</v>
      </c>
      <c r="F28" s="9">
        <f>IF(TabellMSR4[[#This Row],[Plassering '#2]]="","",VLOOKUP(TabellMSR4[[#This Row],[Plassering '#2]],Poeng[],2,FALSE))</f>
        <v>100</v>
      </c>
      <c r="G28" s="9">
        <v>1</v>
      </c>
      <c r="H28" s="9">
        <f>IF(TabellMSR4[[#This Row],[Plassering '#3]]="","",VLOOKUP(TabellMSR4[[#This Row],[Plassering '#3]],Poeng[],2,FALSE))</f>
        <v>100</v>
      </c>
      <c r="I28" s="9"/>
      <c r="J28" s="9" t="str">
        <f>IF(TabellMSR4[[#This Row],[Plassering '#4]]="","",VLOOKUP(TabellMSR4[[#This Row],[Plassering '#4]],Poeng[],2,FALSE))</f>
        <v/>
      </c>
      <c r="K28" s="9">
        <v>1</v>
      </c>
      <c r="L28" s="9">
        <f>IF(TabellMSR4[[#This Row],[Plassering '#5]]="","",VLOOKUP(TabellMSR4[[#This Row],[Plassering '#5]],Poeng[],2,FALSE))</f>
        <v>100</v>
      </c>
      <c r="M28" s="9"/>
      <c r="N28" s="9" t="str">
        <f>IF(TabellMSR4[[#This Row],[Plassering '#6]]="","",VLOOKUP(TabellMSR4[[#This Row],[Plassering '#6]],Poeng[],2,FALSE))</f>
        <v/>
      </c>
      <c r="O2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8" s="9">
        <f>TabellMSR4[[#This Row],[Poeng '#1]]</f>
        <v>100</v>
      </c>
      <c r="Q28" s="9">
        <f>TabellMSR4[[#This Row],[Poeng '#2]]</f>
        <v>100</v>
      </c>
      <c r="R28" s="9">
        <f>TabellMSR4[[#This Row],[Poeng '#3]]</f>
        <v>100</v>
      </c>
      <c r="S28" s="9" t="str">
        <f>TabellMSR4[[#This Row],[Poeng '#4]]</f>
        <v/>
      </c>
      <c r="T28" s="9">
        <f>TabellMSR4[[#This Row],[Poeng '#5]]</f>
        <v>100</v>
      </c>
      <c r="U28" s="9" t="str">
        <f>TabellMSR4[[#This Row],[Poeng '#6]]</f>
        <v/>
      </c>
    </row>
    <row r="29" spans="1:21" x14ac:dyDescent="0.25">
      <c r="A29" s="8" t="s">
        <v>113</v>
      </c>
      <c r="B29" s="8" t="s">
        <v>57</v>
      </c>
      <c r="C29" s="9">
        <v>1</v>
      </c>
      <c r="D29" s="9">
        <f>IF(TabellMSR4[[#This Row],[Plassering '#1]]="","",VLOOKUP(TabellMSR4[[#This Row],[Plassering '#1]],Poeng[],2,FALSE))</f>
        <v>100</v>
      </c>
      <c r="E29" s="9">
        <v>1</v>
      </c>
      <c r="F29" s="9">
        <f>IF(TabellMSR4[[#This Row],[Plassering '#2]]="","",VLOOKUP(TabellMSR4[[#This Row],[Plassering '#2]],Poeng[],2,FALSE))</f>
        <v>100</v>
      </c>
      <c r="G29" s="9">
        <v>1</v>
      </c>
      <c r="H29" s="9">
        <f>IF(TabellMSR4[[#This Row],[Plassering '#3]]="","",VLOOKUP(TabellMSR4[[#This Row],[Plassering '#3]],Poeng[],2,FALSE))</f>
        <v>100</v>
      </c>
      <c r="I29" s="9">
        <v>1</v>
      </c>
      <c r="J29" s="9">
        <f>IF(TabellMSR4[[#This Row],[Plassering '#4]]="","",VLOOKUP(TabellMSR4[[#This Row],[Plassering '#4]],Poeng[],2,FALSE))</f>
        <v>100</v>
      </c>
      <c r="K29" s="9"/>
      <c r="L29" s="9" t="str">
        <f>IF(TabellMSR4[[#This Row],[Plassering '#5]]="","",VLOOKUP(TabellMSR4[[#This Row],[Plassering '#5]],Poeng[],2,FALSE))</f>
        <v/>
      </c>
      <c r="M29" s="9"/>
      <c r="N29" s="9" t="str">
        <f>IF(TabellMSR4[[#This Row],[Plassering '#6]]="","",VLOOKUP(TabellMSR4[[#This Row],[Plassering '#6]],Poeng[],2,FALSE))</f>
        <v/>
      </c>
      <c r="O2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29" s="9">
        <f>TabellMSR4[[#This Row],[Poeng '#1]]</f>
        <v>100</v>
      </c>
      <c r="Q29" s="9">
        <f>TabellMSR4[[#This Row],[Poeng '#2]]</f>
        <v>100</v>
      </c>
      <c r="R29" s="9">
        <f>TabellMSR4[[#This Row],[Poeng '#3]]</f>
        <v>100</v>
      </c>
      <c r="S29" s="9">
        <f>TabellMSR4[[#This Row],[Poeng '#4]]</f>
        <v>100</v>
      </c>
      <c r="T29" s="9" t="str">
        <f>TabellMSR4[[#This Row],[Poeng '#5]]</f>
        <v/>
      </c>
      <c r="U29" s="9" t="str">
        <f>TabellMSR4[[#This Row],[Poeng '#6]]</f>
        <v/>
      </c>
    </row>
    <row r="30" spans="1:21" x14ac:dyDescent="0.25">
      <c r="A30" s="8" t="s">
        <v>114</v>
      </c>
      <c r="B30" s="8" t="s">
        <v>57</v>
      </c>
      <c r="C30" s="9">
        <v>1</v>
      </c>
      <c r="D30" s="9">
        <f>IF(TabellMSR4[[#This Row],[Plassering '#1]]="","",VLOOKUP(TabellMSR4[[#This Row],[Plassering '#1]],Poeng[],2,FALSE))</f>
        <v>100</v>
      </c>
      <c r="E30" s="9">
        <v>1</v>
      </c>
      <c r="F30" s="9">
        <f>IF(TabellMSR4[[#This Row],[Plassering '#2]]="","",VLOOKUP(TabellMSR4[[#This Row],[Plassering '#2]],Poeng[],2,FALSE))</f>
        <v>100</v>
      </c>
      <c r="G30" s="9">
        <v>1</v>
      </c>
      <c r="H30" s="9">
        <f>IF(TabellMSR4[[#This Row],[Plassering '#3]]="","",VLOOKUP(TabellMSR4[[#This Row],[Plassering '#3]],Poeng[],2,FALSE))</f>
        <v>100</v>
      </c>
      <c r="I30" s="9">
        <v>1</v>
      </c>
      <c r="J30" s="9">
        <f>IF(TabellMSR4[[#This Row],[Plassering '#4]]="","",VLOOKUP(TabellMSR4[[#This Row],[Plassering '#4]],Poeng[],2,FALSE))</f>
        <v>100</v>
      </c>
      <c r="K30" s="9"/>
      <c r="L30" s="9" t="str">
        <f>IF(TabellMSR4[[#This Row],[Plassering '#5]]="","",VLOOKUP(TabellMSR4[[#This Row],[Plassering '#5]],Poeng[],2,FALSE))</f>
        <v/>
      </c>
      <c r="M30" s="9"/>
      <c r="N30" s="9" t="str">
        <f>IF(TabellMSR4[[#This Row],[Plassering '#6]]="","",VLOOKUP(TabellMSR4[[#This Row],[Plassering '#6]],Poeng[],2,FALSE))</f>
        <v/>
      </c>
      <c r="O3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30" s="9">
        <f>TabellMSR4[[#This Row],[Poeng '#1]]</f>
        <v>100</v>
      </c>
      <c r="Q30" s="9">
        <f>TabellMSR4[[#This Row],[Poeng '#2]]</f>
        <v>100</v>
      </c>
      <c r="R30" s="9">
        <f>TabellMSR4[[#This Row],[Poeng '#3]]</f>
        <v>100</v>
      </c>
      <c r="S30" s="9">
        <f>TabellMSR4[[#This Row],[Poeng '#4]]</f>
        <v>100</v>
      </c>
      <c r="T30" s="9" t="str">
        <f>TabellMSR4[[#This Row],[Poeng '#5]]</f>
        <v/>
      </c>
      <c r="U30" s="9" t="str">
        <f>TabellMSR4[[#This Row],[Poeng '#6]]</f>
        <v/>
      </c>
    </row>
    <row r="31" spans="1:21" x14ac:dyDescent="0.25">
      <c r="A31" s="8" t="s">
        <v>111</v>
      </c>
      <c r="B31" s="8" t="s">
        <v>57</v>
      </c>
      <c r="C31" s="9">
        <v>1</v>
      </c>
      <c r="D31" s="9">
        <f>IF(TabellMSR4[[#This Row],[Plassering '#1]]="","",VLOOKUP(TabellMSR4[[#This Row],[Plassering '#1]],Poeng[],2,FALSE))</f>
        <v>100</v>
      </c>
      <c r="E31" s="9">
        <v>1</v>
      </c>
      <c r="F31" s="9">
        <f>IF(TabellMSR4[[#This Row],[Plassering '#2]]="","",VLOOKUP(TabellMSR4[[#This Row],[Plassering '#2]],Poeng[],2,FALSE))</f>
        <v>100</v>
      </c>
      <c r="G31" s="9">
        <v>1</v>
      </c>
      <c r="H31" s="9">
        <f>IF(TabellMSR4[[#This Row],[Plassering '#3]]="","",VLOOKUP(TabellMSR4[[#This Row],[Plassering '#3]],Poeng[],2,FALSE))</f>
        <v>100</v>
      </c>
      <c r="I31" s="9">
        <v>1</v>
      </c>
      <c r="J31" s="9">
        <f>IF(TabellMSR4[[#This Row],[Plassering '#4]]="","",VLOOKUP(TabellMSR4[[#This Row],[Plassering '#4]],Poeng[],2,FALSE))</f>
        <v>100</v>
      </c>
      <c r="K31" s="9"/>
      <c r="L31" s="9" t="str">
        <f>IF(TabellMSR4[[#This Row],[Plassering '#5]]="","",VLOOKUP(TabellMSR4[[#This Row],[Plassering '#5]],Poeng[],2,FALSE))</f>
        <v/>
      </c>
      <c r="M31" s="9"/>
      <c r="N31" s="9" t="str">
        <f>IF(TabellMSR4[[#This Row],[Plassering '#6]]="","",VLOOKUP(TabellMSR4[[#This Row],[Plassering '#6]],Poeng[],2,FALSE))</f>
        <v/>
      </c>
      <c r="O3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31" s="9">
        <f>TabellMSR4[[#This Row],[Poeng '#1]]</f>
        <v>100</v>
      </c>
      <c r="Q31" s="9">
        <f>TabellMSR4[[#This Row],[Poeng '#2]]</f>
        <v>100</v>
      </c>
      <c r="R31" s="9">
        <f>TabellMSR4[[#This Row],[Poeng '#3]]</f>
        <v>100</v>
      </c>
      <c r="S31" s="9">
        <f>TabellMSR4[[#This Row],[Poeng '#4]]</f>
        <v>100</v>
      </c>
      <c r="T31" s="9" t="str">
        <f>TabellMSR4[[#This Row],[Poeng '#5]]</f>
        <v/>
      </c>
      <c r="U31" s="9" t="str">
        <f>TabellMSR4[[#This Row],[Poeng '#6]]</f>
        <v/>
      </c>
    </row>
    <row r="32" spans="1:21" x14ac:dyDescent="0.25">
      <c r="A32" s="8" t="s">
        <v>183</v>
      </c>
      <c r="B32" s="8" t="s">
        <v>57</v>
      </c>
      <c r="C32" s="9"/>
      <c r="D32" s="9" t="str">
        <f>IF(TabellMSR4[[#This Row],[Plassering '#1]]="","",VLOOKUP(TabellMSR4[[#This Row],[Plassering '#1]],Poeng[],2,FALSE))</f>
        <v/>
      </c>
      <c r="E32" s="9">
        <v>1</v>
      </c>
      <c r="F32" s="9">
        <f>IF(TabellMSR4[[#This Row],[Plassering '#2]]="","",VLOOKUP(TabellMSR4[[#This Row],[Plassering '#2]],Poeng[],2,FALSE))</f>
        <v>100</v>
      </c>
      <c r="G32" s="9">
        <v>1</v>
      </c>
      <c r="H32" s="9">
        <f>IF(TabellMSR4[[#This Row],[Plassering '#3]]="","",VLOOKUP(TabellMSR4[[#This Row],[Plassering '#3]],Poeng[],2,FALSE))</f>
        <v>100</v>
      </c>
      <c r="I32" s="9">
        <v>1</v>
      </c>
      <c r="J32" s="9">
        <f>IF(TabellMSR4[[#This Row],[Plassering '#4]]="","",VLOOKUP(TabellMSR4[[#This Row],[Plassering '#4]],Poeng[],2,FALSE))</f>
        <v>100</v>
      </c>
      <c r="K32" s="9">
        <v>1</v>
      </c>
      <c r="L32" s="9">
        <f>IF(TabellMSR4[[#This Row],[Plassering '#5]]="","",VLOOKUP(TabellMSR4[[#This Row],[Plassering '#5]],Poeng[],2,FALSE))</f>
        <v>100</v>
      </c>
      <c r="M32" s="9"/>
      <c r="N32" s="9" t="str">
        <f>IF(TabellMSR4[[#This Row],[Plassering '#6]]="","",VLOOKUP(TabellMSR4[[#This Row],[Plassering '#6]],Poeng[],2,FALSE))</f>
        <v/>
      </c>
      <c r="O3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32" s="13" t="str">
        <f>TabellMSR4[[#This Row],[Poeng '#1]]</f>
        <v/>
      </c>
      <c r="Q32" s="13">
        <f>TabellMSR4[[#This Row],[Poeng '#2]]</f>
        <v>100</v>
      </c>
      <c r="R32" s="13">
        <f>TabellMSR4[[#This Row],[Poeng '#3]]</f>
        <v>100</v>
      </c>
      <c r="S32" s="13">
        <f>TabellMSR4[[#This Row],[Poeng '#4]]</f>
        <v>100</v>
      </c>
      <c r="T32" s="13">
        <f>TabellMSR4[[#This Row],[Poeng '#5]]</f>
        <v>100</v>
      </c>
      <c r="U32" s="13" t="str">
        <f>TabellMSR4[[#This Row],[Poeng '#6]]</f>
        <v/>
      </c>
    </row>
    <row r="33" spans="1:21" x14ac:dyDescent="0.25">
      <c r="A33" s="8" t="s">
        <v>127</v>
      </c>
      <c r="B33" s="8" t="s">
        <v>57</v>
      </c>
      <c r="C33" s="9">
        <v>1</v>
      </c>
      <c r="D33" s="9">
        <f>IF(TabellMSR4[[#This Row],[Plassering '#1]]="","",VLOOKUP(TabellMSR4[[#This Row],[Plassering '#1]],Poeng[],2,FALSE))</f>
        <v>100</v>
      </c>
      <c r="E33" s="9">
        <v>1</v>
      </c>
      <c r="F33" s="9">
        <f>IF(TabellMSR4[[#This Row],[Plassering '#2]]="","",VLOOKUP(TabellMSR4[[#This Row],[Plassering '#2]],Poeng[],2,FALSE))</f>
        <v>100</v>
      </c>
      <c r="G33" s="9">
        <v>1</v>
      </c>
      <c r="H33" s="9">
        <f>IF(TabellMSR4[[#This Row],[Plassering '#3]]="","",VLOOKUP(TabellMSR4[[#This Row],[Plassering '#3]],Poeng[],2,FALSE))</f>
        <v>100</v>
      </c>
      <c r="I33" s="9">
        <v>1</v>
      </c>
      <c r="J33" s="9">
        <f>IF(TabellMSR4[[#This Row],[Plassering '#4]]="","",VLOOKUP(TabellMSR4[[#This Row],[Plassering '#4]],Poeng[],2,FALSE))</f>
        <v>100</v>
      </c>
      <c r="K33" s="9"/>
      <c r="L33" s="9" t="str">
        <f>IF(TabellMSR4[[#This Row],[Plassering '#5]]="","",VLOOKUP(TabellMSR4[[#This Row],[Plassering '#5]],Poeng[],2,FALSE))</f>
        <v/>
      </c>
      <c r="M33" s="9"/>
      <c r="N33" s="9" t="str">
        <f>IF(TabellMSR4[[#This Row],[Plassering '#6]]="","",VLOOKUP(TabellMSR4[[#This Row],[Plassering '#6]],Poeng[],2,FALSE))</f>
        <v/>
      </c>
      <c r="O3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4</v>
      </c>
      <c r="P33" s="9">
        <f>TabellMSR4[[#This Row],[Poeng '#1]]</f>
        <v>100</v>
      </c>
      <c r="Q33" s="9">
        <f>TabellMSR4[[#This Row],[Poeng '#2]]</f>
        <v>100</v>
      </c>
      <c r="R33" s="9">
        <f>TabellMSR4[[#This Row],[Poeng '#3]]</f>
        <v>100</v>
      </c>
      <c r="S33" s="9">
        <f>TabellMSR4[[#This Row],[Poeng '#4]]</f>
        <v>100</v>
      </c>
      <c r="T33" s="9" t="str">
        <f>TabellMSR4[[#This Row],[Poeng '#5]]</f>
        <v/>
      </c>
      <c r="U33" s="9" t="str">
        <f>TabellMSR4[[#This Row],[Poeng '#6]]</f>
        <v/>
      </c>
    </row>
    <row r="34" spans="1:21" x14ac:dyDescent="0.25">
      <c r="A34" s="8" t="s">
        <v>121</v>
      </c>
      <c r="B34" s="8" t="s">
        <v>122</v>
      </c>
      <c r="C34" s="9">
        <v>1</v>
      </c>
      <c r="D34" s="9">
        <f>IF(TabellMSR4[[#This Row],[Plassering '#1]]="","",VLOOKUP(TabellMSR4[[#This Row],[Plassering '#1]],Poeng[],2,FALSE))</f>
        <v>100</v>
      </c>
      <c r="E34" s="9"/>
      <c r="F34" s="9" t="str">
        <f>IF(TabellMSR4[[#This Row],[Plassering '#2]]="","",VLOOKUP(TabellMSR4[[#This Row],[Plassering '#2]],Poeng[],2,FALSE))</f>
        <v/>
      </c>
      <c r="G34" s="9">
        <v>1</v>
      </c>
      <c r="H34" s="9">
        <f>IF(TabellMSR4[[#This Row],[Plassering '#3]]="","",VLOOKUP(TabellMSR4[[#This Row],[Plassering '#3]],Poeng[],2,FALSE))</f>
        <v>100</v>
      </c>
      <c r="I34" s="9"/>
      <c r="J34" s="9" t="str">
        <f>IF(TabellMSR4[[#This Row],[Plassering '#4]]="","",VLOOKUP(TabellMSR4[[#This Row],[Plassering '#4]],Poeng[],2,FALSE))</f>
        <v/>
      </c>
      <c r="K34" s="9">
        <v>1</v>
      </c>
      <c r="L34" s="9">
        <f>IF(TabellMSR4[[#This Row],[Plassering '#5]]="","",VLOOKUP(TabellMSR4[[#This Row],[Plassering '#5]],Poeng[],2,FALSE))</f>
        <v>100</v>
      </c>
      <c r="M34" s="9"/>
      <c r="N34" s="9" t="str">
        <f>IF(TabellMSR4[[#This Row],[Plassering '#6]]="","",VLOOKUP(TabellMSR4[[#This Row],[Plassering '#6]],Poeng[],2,FALSE))</f>
        <v/>
      </c>
      <c r="O3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34" s="9">
        <f>TabellMSR4[[#This Row],[Poeng '#1]]</f>
        <v>100</v>
      </c>
      <c r="Q34" s="9" t="str">
        <f>TabellMSR4[[#This Row],[Poeng '#2]]</f>
        <v/>
      </c>
      <c r="R34" s="9">
        <f>TabellMSR4[[#This Row],[Poeng '#3]]</f>
        <v>100</v>
      </c>
      <c r="S34" s="9" t="str">
        <f>TabellMSR4[[#This Row],[Poeng '#4]]</f>
        <v/>
      </c>
      <c r="T34" s="9">
        <f>TabellMSR4[[#This Row],[Poeng '#5]]</f>
        <v>100</v>
      </c>
      <c r="U34" s="9" t="str">
        <f>TabellMSR4[[#This Row],[Poeng '#6]]</f>
        <v/>
      </c>
    </row>
    <row r="35" spans="1:21" x14ac:dyDescent="0.25">
      <c r="A35" s="8" t="s">
        <v>125</v>
      </c>
      <c r="B35" s="8" t="s">
        <v>66</v>
      </c>
      <c r="C35" s="9">
        <v>1</v>
      </c>
      <c r="D35" s="9">
        <f>IF(TabellMSR4[[#This Row],[Plassering '#1]]="","",VLOOKUP(TabellMSR4[[#This Row],[Plassering '#1]],Poeng[],2,FALSE))</f>
        <v>100</v>
      </c>
      <c r="E35" s="9"/>
      <c r="F35" s="9" t="str">
        <f>IF(TabellMSR4[[#This Row],[Plassering '#2]]="","",VLOOKUP(TabellMSR4[[#This Row],[Plassering '#2]],Poeng[],2,FALSE))</f>
        <v/>
      </c>
      <c r="G35" s="9">
        <v>1</v>
      </c>
      <c r="H35" s="9">
        <f>IF(TabellMSR4[[#This Row],[Plassering '#3]]="","",VLOOKUP(TabellMSR4[[#This Row],[Plassering '#3]],Poeng[],2,FALSE))</f>
        <v>100</v>
      </c>
      <c r="I35" s="9"/>
      <c r="J35" s="9" t="str">
        <f>IF(TabellMSR4[[#This Row],[Plassering '#4]]="","",VLOOKUP(TabellMSR4[[#This Row],[Plassering '#4]],Poeng[],2,FALSE))</f>
        <v/>
      </c>
      <c r="K35" s="9">
        <v>1</v>
      </c>
      <c r="L35" s="9">
        <f>IF(TabellMSR4[[#This Row],[Plassering '#5]]="","",VLOOKUP(TabellMSR4[[#This Row],[Plassering '#5]],Poeng[],2,FALSE))</f>
        <v>100</v>
      </c>
      <c r="M35" s="9"/>
      <c r="N35" s="9" t="str">
        <f>IF(TabellMSR4[[#This Row],[Plassering '#6]]="","",VLOOKUP(TabellMSR4[[#This Row],[Plassering '#6]],Poeng[],2,FALSE))</f>
        <v/>
      </c>
      <c r="O3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35" s="9">
        <f>TabellMSR4[[#This Row],[Poeng '#1]]</f>
        <v>100</v>
      </c>
      <c r="Q35" s="9" t="str">
        <f>TabellMSR4[[#This Row],[Poeng '#2]]</f>
        <v/>
      </c>
      <c r="R35" s="9">
        <f>TabellMSR4[[#This Row],[Poeng '#3]]</f>
        <v>100</v>
      </c>
      <c r="S35" s="9" t="str">
        <f>TabellMSR4[[#This Row],[Poeng '#4]]</f>
        <v/>
      </c>
      <c r="T35" s="9">
        <f>TabellMSR4[[#This Row],[Poeng '#5]]</f>
        <v>100</v>
      </c>
      <c r="U35" s="9" t="str">
        <f>TabellMSR4[[#This Row],[Poeng '#6]]</f>
        <v/>
      </c>
    </row>
    <row r="36" spans="1:21" x14ac:dyDescent="0.25">
      <c r="A36" s="8" t="s">
        <v>138</v>
      </c>
      <c r="B36" s="8" t="s">
        <v>31</v>
      </c>
      <c r="C36" s="9">
        <v>1</v>
      </c>
      <c r="D36" s="9">
        <f>IF(TabellMSR4[[#This Row],[Plassering '#1]]="","",VLOOKUP(TabellMSR4[[#This Row],[Plassering '#1]],Poeng[],2,FALSE))</f>
        <v>100</v>
      </c>
      <c r="E36" s="9"/>
      <c r="F36" s="9" t="str">
        <f>IF(TabellMSR4[[#This Row],[Plassering '#2]]="","",VLOOKUP(TabellMSR4[[#This Row],[Plassering '#2]],Poeng[],2,FALSE))</f>
        <v/>
      </c>
      <c r="G36" s="9">
        <v>1</v>
      </c>
      <c r="H36" s="9">
        <f>IF(TabellMSR4[[#This Row],[Plassering '#3]]="","",VLOOKUP(TabellMSR4[[#This Row],[Plassering '#3]],Poeng[],2,FALSE))</f>
        <v>100</v>
      </c>
      <c r="I36" s="9"/>
      <c r="J36" s="9" t="str">
        <f>IF(TabellMSR4[[#This Row],[Plassering '#4]]="","",VLOOKUP(TabellMSR4[[#This Row],[Plassering '#4]],Poeng[],2,FALSE))</f>
        <v/>
      </c>
      <c r="K36" s="9">
        <v>1</v>
      </c>
      <c r="L36" s="9">
        <f>IF(TabellMSR4[[#This Row],[Plassering '#5]]="","",VLOOKUP(TabellMSR4[[#This Row],[Plassering '#5]],Poeng[],2,FALSE))</f>
        <v>100</v>
      </c>
      <c r="M36" s="9"/>
      <c r="N36" s="9" t="str">
        <f>IF(TabellMSR4[[#This Row],[Plassering '#6]]="","",VLOOKUP(TabellMSR4[[#This Row],[Plassering '#6]],Poeng[],2,FALSE))</f>
        <v/>
      </c>
      <c r="O3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36" s="9">
        <f>TabellMSR4[[#This Row],[Poeng '#1]]</f>
        <v>100</v>
      </c>
      <c r="Q36" s="9" t="str">
        <f>TabellMSR4[[#This Row],[Poeng '#2]]</f>
        <v/>
      </c>
      <c r="R36" s="9">
        <f>TabellMSR4[[#This Row],[Poeng '#3]]</f>
        <v>100</v>
      </c>
      <c r="S36" s="9" t="str">
        <f>TabellMSR4[[#This Row],[Poeng '#4]]</f>
        <v/>
      </c>
      <c r="T36" s="9">
        <f>TabellMSR4[[#This Row],[Poeng '#5]]</f>
        <v>100</v>
      </c>
      <c r="U36" s="9" t="str">
        <f>TabellMSR4[[#This Row],[Poeng '#6]]</f>
        <v/>
      </c>
    </row>
    <row r="37" spans="1:21" x14ac:dyDescent="0.25">
      <c r="A37" s="8" t="s">
        <v>109</v>
      </c>
      <c r="B37" s="8" t="s">
        <v>45</v>
      </c>
      <c r="C37" s="9">
        <v>1</v>
      </c>
      <c r="D37" s="9">
        <f>IF(TabellMSR4[[#This Row],[Plassering '#1]]="","",VLOOKUP(TabellMSR4[[#This Row],[Plassering '#1]],Poeng[],2,FALSE))</f>
        <v>100</v>
      </c>
      <c r="E37" s="9"/>
      <c r="F37" s="9" t="str">
        <f>IF(TabellMSR4[[#This Row],[Plassering '#2]]="","",VLOOKUP(TabellMSR4[[#This Row],[Plassering '#2]],Poeng[],2,FALSE))</f>
        <v/>
      </c>
      <c r="G37" s="9">
        <v>1</v>
      </c>
      <c r="H37" s="9">
        <f>IF(TabellMSR4[[#This Row],[Plassering '#3]]="","",VLOOKUP(TabellMSR4[[#This Row],[Plassering '#3]],Poeng[],2,FALSE))</f>
        <v>100</v>
      </c>
      <c r="I37" s="9"/>
      <c r="J37" s="9" t="str">
        <f>IF(TabellMSR4[[#This Row],[Plassering '#4]]="","",VLOOKUP(TabellMSR4[[#This Row],[Plassering '#4]],Poeng[],2,FALSE))</f>
        <v/>
      </c>
      <c r="K37" s="9">
        <v>1</v>
      </c>
      <c r="L37" s="9">
        <f>IF(TabellMSR4[[#This Row],[Plassering '#5]]="","",VLOOKUP(TabellMSR4[[#This Row],[Plassering '#5]],Poeng[],2,FALSE))</f>
        <v>100</v>
      </c>
      <c r="M37" s="9"/>
      <c r="N37" s="9" t="str">
        <f>IF(TabellMSR4[[#This Row],[Plassering '#6]]="","",VLOOKUP(TabellMSR4[[#This Row],[Plassering '#6]],Poeng[],2,FALSE))</f>
        <v/>
      </c>
      <c r="O3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37" s="9">
        <f>TabellMSR4[[#This Row],[Poeng '#1]]</f>
        <v>100</v>
      </c>
      <c r="Q37" s="9" t="str">
        <f>TabellMSR4[[#This Row],[Poeng '#2]]</f>
        <v/>
      </c>
      <c r="R37" s="9">
        <f>TabellMSR4[[#This Row],[Poeng '#3]]</f>
        <v>100</v>
      </c>
      <c r="S37" s="9" t="str">
        <f>TabellMSR4[[#This Row],[Poeng '#4]]</f>
        <v/>
      </c>
      <c r="T37" s="9">
        <f>TabellMSR4[[#This Row],[Poeng '#5]]</f>
        <v>100</v>
      </c>
      <c r="U37" s="9" t="str">
        <f>TabellMSR4[[#This Row],[Poeng '#6]]</f>
        <v/>
      </c>
    </row>
    <row r="38" spans="1:21" x14ac:dyDescent="0.25">
      <c r="A38" s="8" t="s">
        <v>172</v>
      </c>
      <c r="B38" s="8" t="s">
        <v>45</v>
      </c>
      <c r="C38" s="9"/>
      <c r="D38" s="9" t="str">
        <f>IF(TabellMSR4[[#This Row],[Plassering '#1]]="","",VLOOKUP(TabellMSR4[[#This Row],[Plassering '#1]],Poeng[],2,FALSE))</f>
        <v/>
      </c>
      <c r="E38" s="9">
        <v>1</v>
      </c>
      <c r="F38" s="9">
        <f>IF(TabellMSR4[[#This Row],[Plassering '#2]]="","",VLOOKUP(TabellMSR4[[#This Row],[Plassering '#2]],Poeng[],2,FALSE))</f>
        <v>100</v>
      </c>
      <c r="G38" s="9">
        <v>1</v>
      </c>
      <c r="H38" s="9">
        <f>IF(TabellMSR4[[#This Row],[Plassering '#3]]="","",VLOOKUP(TabellMSR4[[#This Row],[Plassering '#3]],Poeng[],2,FALSE))</f>
        <v>100</v>
      </c>
      <c r="I38" s="9"/>
      <c r="J38" s="9" t="str">
        <f>IF(TabellMSR4[[#This Row],[Plassering '#4]]="","",VLOOKUP(TabellMSR4[[#This Row],[Plassering '#4]],Poeng[],2,FALSE))</f>
        <v/>
      </c>
      <c r="K38" s="9">
        <v>1</v>
      </c>
      <c r="L38" s="9">
        <f>IF(TabellMSR4[[#This Row],[Plassering '#5]]="","",VLOOKUP(TabellMSR4[[#This Row],[Plassering '#5]],Poeng[],2,FALSE))</f>
        <v>100</v>
      </c>
      <c r="M38" s="9"/>
      <c r="N38" s="9" t="str">
        <f>IF(TabellMSR4[[#This Row],[Plassering '#6]]="","",VLOOKUP(TabellMSR4[[#This Row],[Plassering '#6]],Poeng[],2,FALSE))</f>
        <v/>
      </c>
      <c r="O3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38" s="13" t="str">
        <f>TabellMSR4[[#This Row],[Poeng '#1]]</f>
        <v/>
      </c>
      <c r="Q38" s="13">
        <f>TabellMSR4[[#This Row],[Poeng '#2]]</f>
        <v>100</v>
      </c>
      <c r="R38" s="13">
        <f>TabellMSR4[[#This Row],[Poeng '#3]]</f>
        <v>100</v>
      </c>
      <c r="S38" s="13" t="str">
        <f>TabellMSR4[[#This Row],[Poeng '#4]]</f>
        <v/>
      </c>
      <c r="T38" s="13">
        <f>TabellMSR4[[#This Row],[Poeng '#5]]</f>
        <v>100</v>
      </c>
      <c r="U38" s="13" t="str">
        <f>TabellMSR4[[#This Row],[Poeng '#6]]</f>
        <v/>
      </c>
    </row>
    <row r="39" spans="1:21" x14ac:dyDescent="0.25">
      <c r="A39" s="8" t="s">
        <v>174</v>
      </c>
      <c r="B39" s="8" t="s">
        <v>35</v>
      </c>
      <c r="C39" s="9"/>
      <c r="D39" s="9" t="str">
        <f>IF(TabellMSR4[[#This Row],[Plassering '#1]]="","",VLOOKUP(TabellMSR4[[#This Row],[Plassering '#1]],Poeng[],2,FALSE))</f>
        <v/>
      </c>
      <c r="E39" s="9">
        <v>1</v>
      </c>
      <c r="F39" s="9">
        <f>IF(TabellMSR4[[#This Row],[Plassering '#2]]="","",VLOOKUP(TabellMSR4[[#This Row],[Plassering '#2]],Poeng[],2,FALSE))</f>
        <v>100</v>
      </c>
      <c r="G39" s="9">
        <v>1</v>
      </c>
      <c r="H39" s="9">
        <f>IF(TabellMSR4[[#This Row],[Plassering '#3]]="","",VLOOKUP(TabellMSR4[[#This Row],[Plassering '#3]],Poeng[],2,FALSE))</f>
        <v>100</v>
      </c>
      <c r="I39" s="9">
        <v>1</v>
      </c>
      <c r="J39" s="9">
        <f>IF(TabellMSR4[[#This Row],[Plassering '#4]]="","",VLOOKUP(TabellMSR4[[#This Row],[Plassering '#4]],Poeng[],2,FALSE))</f>
        <v>100</v>
      </c>
      <c r="K39" s="9"/>
      <c r="L39" s="9" t="str">
        <f>IF(TabellMSR4[[#This Row],[Plassering '#5]]="","",VLOOKUP(TabellMSR4[[#This Row],[Plassering '#5]],Poeng[],2,FALSE))</f>
        <v/>
      </c>
      <c r="M39" s="9"/>
      <c r="N39" s="9" t="str">
        <f>IF(TabellMSR4[[#This Row],[Plassering '#6]]="","",VLOOKUP(TabellMSR4[[#This Row],[Plassering '#6]],Poeng[],2,FALSE))</f>
        <v/>
      </c>
      <c r="O3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39" s="13" t="str">
        <f>TabellMSR4[[#This Row],[Poeng '#1]]</f>
        <v/>
      </c>
      <c r="Q39" s="13">
        <f>TabellMSR4[[#This Row],[Poeng '#2]]</f>
        <v>100</v>
      </c>
      <c r="R39" s="13">
        <f>TabellMSR4[[#This Row],[Poeng '#3]]</f>
        <v>100</v>
      </c>
      <c r="S39" s="13">
        <f>TabellMSR4[[#This Row],[Poeng '#4]]</f>
        <v>100</v>
      </c>
      <c r="T39" s="13" t="str">
        <f>TabellMSR4[[#This Row],[Poeng '#5]]</f>
        <v/>
      </c>
      <c r="U39" s="13" t="str">
        <f>TabellMSR4[[#This Row],[Poeng '#6]]</f>
        <v/>
      </c>
    </row>
    <row r="40" spans="1:21" x14ac:dyDescent="0.25">
      <c r="A40" s="8" t="s">
        <v>184</v>
      </c>
      <c r="B40" s="8" t="s">
        <v>57</v>
      </c>
      <c r="C40" s="9"/>
      <c r="D40" s="9" t="str">
        <f>IF(TabellMSR4[[#This Row],[Plassering '#1]]="","",VLOOKUP(TabellMSR4[[#This Row],[Plassering '#1]],Poeng[],2,FALSE))</f>
        <v/>
      </c>
      <c r="E40" s="9">
        <v>1</v>
      </c>
      <c r="F40" s="9">
        <f>IF(TabellMSR4[[#This Row],[Plassering '#2]]="","",VLOOKUP(TabellMSR4[[#This Row],[Plassering '#2]],Poeng[],2,FALSE))</f>
        <v>100</v>
      </c>
      <c r="G40" s="9"/>
      <c r="H40" s="9" t="str">
        <f>IF(TabellMSR4[[#This Row],[Plassering '#3]]="","",VLOOKUP(TabellMSR4[[#This Row],[Plassering '#3]],Poeng[],2,FALSE))</f>
        <v/>
      </c>
      <c r="I40" s="9">
        <v>1</v>
      </c>
      <c r="J40" s="9">
        <f>IF(TabellMSR4[[#This Row],[Plassering '#4]]="","",VLOOKUP(TabellMSR4[[#This Row],[Plassering '#4]],Poeng[],2,FALSE))</f>
        <v>100</v>
      </c>
      <c r="K40" s="9">
        <v>1</v>
      </c>
      <c r="L40" s="9">
        <f>IF(TabellMSR4[[#This Row],[Plassering '#5]]="","",VLOOKUP(TabellMSR4[[#This Row],[Plassering '#5]],Poeng[],2,FALSE))</f>
        <v>100</v>
      </c>
      <c r="M40" s="9"/>
      <c r="N40" s="9" t="str">
        <f>IF(TabellMSR4[[#This Row],[Plassering '#6]]="","",VLOOKUP(TabellMSR4[[#This Row],[Plassering '#6]],Poeng[],2,FALSE))</f>
        <v/>
      </c>
      <c r="O4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40" s="13" t="str">
        <f>TabellMSR4[[#This Row],[Poeng '#1]]</f>
        <v/>
      </c>
      <c r="Q40" s="13">
        <f>TabellMSR4[[#This Row],[Poeng '#2]]</f>
        <v>100</v>
      </c>
      <c r="R40" s="13" t="str">
        <f>TabellMSR4[[#This Row],[Poeng '#3]]</f>
        <v/>
      </c>
      <c r="S40" s="13">
        <f>TabellMSR4[[#This Row],[Poeng '#4]]</f>
        <v>100</v>
      </c>
      <c r="T40" s="13">
        <f>TabellMSR4[[#This Row],[Poeng '#5]]</f>
        <v>100</v>
      </c>
      <c r="U40" s="13" t="str">
        <f>TabellMSR4[[#This Row],[Poeng '#6]]</f>
        <v/>
      </c>
    </row>
    <row r="41" spans="1:21" x14ac:dyDescent="0.25">
      <c r="A41" s="8" t="s">
        <v>213</v>
      </c>
      <c r="B41" s="8" t="s">
        <v>50</v>
      </c>
      <c r="C41" s="9"/>
      <c r="D41" s="9" t="str">
        <f>IF(TabellMSR4[[#This Row],[Plassering '#1]]="","",VLOOKUP(TabellMSR4[[#This Row],[Plassering '#1]],Poeng[],2,FALSE))</f>
        <v/>
      </c>
      <c r="E41" s="9"/>
      <c r="F41" s="9" t="str">
        <f>IF(TabellMSR4[[#This Row],[Plassering '#2]]="","",VLOOKUP(TabellMSR4[[#This Row],[Plassering '#2]],Poeng[],2,FALSE))</f>
        <v/>
      </c>
      <c r="G41" s="9">
        <v>1</v>
      </c>
      <c r="H41" s="9">
        <f>IF(TabellMSR4[[#This Row],[Plassering '#3]]="","",VLOOKUP(TabellMSR4[[#This Row],[Plassering '#3]],Poeng[],2,FALSE))</f>
        <v>100</v>
      </c>
      <c r="I41" s="9">
        <v>1</v>
      </c>
      <c r="J41" s="9">
        <f>IF(TabellMSR4[[#This Row],[Plassering '#4]]="","",VLOOKUP(TabellMSR4[[#This Row],[Plassering '#4]],Poeng[],2,FALSE))</f>
        <v>100</v>
      </c>
      <c r="K41" s="9">
        <v>1</v>
      </c>
      <c r="L41" s="9">
        <f>IF(TabellMSR4[[#This Row],[Plassering '#5]]="","",VLOOKUP(TabellMSR4[[#This Row],[Plassering '#5]],Poeng[],2,FALSE))</f>
        <v>100</v>
      </c>
      <c r="M41" s="9"/>
      <c r="N41" s="9" t="str">
        <f>IF(TabellMSR4[[#This Row],[Plassering '#6]]="","",VLOOKUP(TabellMSR4[[#This Row],[Plassering '#6]],Poeng[],2,FALSE))</f>
        <v/>
      </c>
      <c r="O4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3</v>
      </c>
      <c r="P41" s="13" t="str">
        <f>TabellMSR4[[#This Row],[Poeng '#1]]</f>
        <v/>
      </c>
      <c r="Q41" s="13" t="str">
        <f>TabellMSR4[[#This Row],[Poeng '#2]]</f>
        <v/>
      </c>
      <c r="R41" s="13">
        <f>TabellMSR4[[#This Row],[Poeng '#3]]</f>
        <v>100</v>
      </c>
      <c r="S41" s="13">
        <f>TabellMSR4[[#This Row],[Poeng '#4]]</f>
        <v>100</v>
      </c>
      <c r="T41" s="13">
        <f>TabellMSR4[[#This Row],[Poeng '#5]]</f>
        <v>100</v>
      </c>
      <c r="U41" s="13" t="str">
        <f>TabellMSR4[[#This Row],[Poeng '#6]]</f>
        <v/>
      </c>
    </row>
    <row r="42" spans="1:21" x14ac:dyDescent="0.25">
      <c r="A42" s="8" t="s">
        <v>243</v>
      </c>
      <c r="B42" s="8" t="s">
        <v>72</v>
      </c>
      <c r="C42" s="9"/>
      <c r="D42" s="9" t="str">
        <f>IF(TabellMSR4[[#This Row],[Plassering '#1]]="","",VLOOKUP(TabellMSR4[[#This Row],[Plassering '#1]],Poeng[],2,FALSE))</f>
        <v/>
      </c>
      <c r="E42" s="9"/>
      <c r="F42" s="9" t="str">
        <f>IF(TabellMSR4[[#This Row],[Plassering '#2]]="","",VLOOKUP(TabellMSR4[[#This Row],[Plassering '#2]],Poeng[],2,FALSE))</f>
        <v/>
      </c>
      <c r="G42" s="9"/>
      <c r="H42" s="9" t="str">
        <f>IF(TabellMSR4[[#This Row],[Plassering '#3]]="","",VLOOKUP(TabellMSR4[[#This Row],[Plassering '#3]],Poeng[],2,FALSE))</f>
        <v/>
      </c>
      <c r="I42" s="9">
        <v>1</v>
      </c>
      <c r="J42" s="9">
        <f>IF(TabellMSR4[[#This Row],[Plassering '#4]]="","",VLOOKUP(TabellMSR4[[#This Row],[Plassering '#4]],Poeng[],2,FALSE))</f>
        <v>100</v>
      </c>
      <c r="K42" s="9">
        <v>1</v>
      </c>
      <c r="L42" s="9">
        <f>IF(TabellMSR4[[#This Row],[Plassering '#5]]="","",VLOOKUP(TabellMSR4[[#This Row],[Plassering '#5]],Poeng[],2,FALSE))</f>
        <v>100</v>
      </c>
      <c r="M42" s="9"/>
      <c r="N42" s="9" t="str">
        <f>IF(TabellMSR4[[#This Row],[Plassering '#6]]="","",VLOOKUP(TabellMSR4[[#This Row],[Plassering '#6]],Poeng[],2,FALSE))</f>
        <v/>
      </c>
      <c r="O4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2" s="13" t="str">
        <f>TabellMSR4[[#This Row],[Poeng '#1]]</f>
        <v/>
      </c>
      <c r="Q42" s="13" t="str">
        <f>TabellMSR4[[#This Row],[Poeng '#2]]</f>
        <v/>
      </c>
      <c r="R42" s="13" t="str">
        <f>TabellMSR4[[#This Row],[Poeng '#3]]</f>
        <v/>
      </c>
      <c r="S42" s="13">
        <f>TabellMSR4[[#This Row],[Poeng '#4]]</f>
        <v>100</v>
      </c>
      <c r="T42" s="13">
        <f>TabellMSR4[[#This Row],[Poeng '#5]]</f>
        <v>100</v>
      </c>
      <c r="U42" s="13" t="str">
        <f>TabellMSR4[[#This Row],[Poeng '#6]]</f>
        <v/>
      </c>
    </row>
    <row r="43" spans="1:21" x14ac:dyDescent="0.25">
      <c r="A43" s="8" t="s">
        <v>242</v>
      </c>
      <c r="B43" s="8" t="s">
        <v>72</v>
      </c>
      <c r="C43" s="9"/>
      <c r="D43" s="9" t="str">
        <f>IF(TabellMSR4[[#This Row],[Plassering '#1]]="","",VLOOKUP(TabellMSR4[[#This Row],[Plassering '#1]],Poeng[],2,FALSE))</f>
        <v/>
      </c>
      <c r="E43" s="9"/>
      <c r="F43" s="9" t="str">
        <f>IF(TabellMSR4[[#This Row],[Plassering '#2]]="","",VLOOKUP(TabellMSR4[[#This Row],[Plassering '#2]],Poeng[],2,FALSE))</f>
        <v/>
      </c>
      <c r="G43" s="9"/>
      <c r="H43" s="9" t="str">
        <f>IF(TabellMSR4[[#This Row],[Plassering '#3]]="","",VLOOKUP(TabellMSR4[[#This Row],[Plassering '#3]],Poeng[],2,FALSE))</f>
        <v/>
      </c>
      <c r="I43" s="9">
        <v>1</v>
      </c>
      <c r="J43" s="9">
        <f>IF(TabellMSR4[[#This Row],[Plassering '#4]]="","",VLOOKUP(TabellMSR4[[#This Row],[Plassering '#4]],Poeng[],2,FALSE))</f>
        <v>100</v>
      </c>
      <c r="K43" s="9">
        <v>1</v>
      </c>
      <c r="L43" s="9">
        <f>IF(TabellMSR4[[#This Row],[Plassering '#5]]="","",VLOOKUP(TabellMSR4[[#This Row],[Plassering '#5]],Poeng[],2,FALSE))</f>
        <v>100</v>
      </c>
      <c r="M43" s="9"/>
      <c r="N43" s="9" t="str">
        <f>IF(TabellMSR4[[#This Row],[Plassering '#6]]="","",VLOOKUP(TabellMSR4[[#This Row],[Plassering '#6]],Poeng[],2,FALSE))</f>
        <v/>
      </c>
      <c r="O4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3" s="13" t="str">
        <f>TabellMSR4[[#This Row],[Poeng '#1]]</f>
        <v/>
      </c>
      <c r="Q43" s="13" t="str">
        <f>TabellMSR4[[#This Row],[Poeng '#2]]</f>
        <v/>
      </c>
      <c r="R43" s="13" t="str">
        <f>TabellMSR4[[#This Row],[Poeng '#3]]</f>
        <v/>
      </c>
      <c r="S43" s="13">
        <f>TabellMSR4[[#This Row],[Poeng '#4]]</f>
        <v>100</v>
      </c>
      <c r="T43" s="13">
        <f>TabellMSR4[[#This Row],[Poeng '#5]]</f>
        <v>100</v>
      </c>
      <c r="U43" s="13" t="str">
        <f>TabellMSR4[[#This Row],[Poeng '#6]]</f>
        <v/>
      </c>
    </row>
    <row r="44" spans="1:21" x14ac:dyDescent="0.25">
      <c r="A44" s="8" t="s">
        <v>209</v>
      </c>
      <c r="B44" s="8" t="s">
        <v>66</v>
      </c>
      <c r="C44" s="9"/>
      <c r="D44" s="9" t="str">
        <f>IF(TabellMSR4[[#This Row],[Plassering '#1]]="","",VLOOKUP(TabellMSR4[[#This Row],[Plassering '#1]],Poeng[],2,FALSE))</f>
        <v/>
      </c>
      <c r="E44" s="9"/>
      <c r="F44" s="9" t="str">
        <f>IF(TabellMSR4[[#This Row],[Plassering '#2]]="","",VLOOKUP(TabellMSR4[[#This Row],[Plassering '#2]],Poeng[],2,FALSE))</f>
        <v/>
      </c>
      <c r="G44" s="9">
        <v>1</v>
      </c>
      <c r="H44" s="9">
        <f>IF(TabellMSR4[[#This Row],[Plassering '#3]]="","",VLOOKUP(TabellMSR4[[#This Row],[Plassering '#3]],Poeng[],2,FALSE))</f>
        <v>100</v>
      </c>
      <c r="I44" s="9"/>
      <c r="J44" s="9" t="str">
        <f>IF(TabellMSR4[[#This Row],[Plassering '#4]]="","",VLOOKUP(TabellMSR4[[#This Row],[Plassering '#4]],Poeng[],2,FALSE))</f>
        <v/>
      </c>
      <c r="K44" s="9">
        <v>1</v>
      </c>
      <c r="L44" s="9">
        <f>IF(TabellMSR4[[#This Row],[Plassering '#5]]="","",VLOOKUP(TabellMSR4[[#This Row],[Plassering '#5]],Poeng[],2,FALSE))</f>
        <v>100</v>
      </c>
      <c r="M44" s="9"/>
      <c r="N44" s="9" t="str">
        <f>IF(TabellMSR4[[#This Row],[Plassering '#6]]="","",VLOOKUP(TabellMSR4[[#This Row],[Plassering '#6]],Poeng[],2,FALSE))</f>
        <v/>
      </c>
      <c r="O4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4" s="13" t="str">
        <f>TabellMSR4[[#This Row],[Poeng '#1]]</f>
        <v/>
      </c>
      <c r="Q44" s="13" t="str">
        <f>TabellMSR4[[#This Row],[Poeng '#2]]</f>
        <v/>
      </c>
      <c r="R44" s="13">
        <f>TabellMSR4[[#This Row],[Poeng '#3]]</f>
        <v>100</v>
      </c>
      <c r="S44" s="13" t="str">
        <f>TabellMSR4[[#This Row],[Poeng '#4]]</f>
        <v/>
      </c>
      <c r="T44" s="13">
        <f>TabellMSR4[[#This Row],[Poeng '#5]]</f>
        <v>100</v>
      </c>
      <c r="U44" s="13" t="str">
        <f>TabellMSR4[[#This Row],[Poeng '#6]]</f>
        <v/>
      </c>
    </row>
    <row r="45" spans="1:21" x14ac:dyDescent="0.25">
      <c r="A45" s="8" t="s">
        <v>204</v>
      </c>
      <c r="B45" s="8" t="s">
        <v>66</v>
      </c>
      <c r="C45" s="9"/>
      <c r="D45" s="9" t="str">
        <f>IF(TabellMSR4[[#This Row],[Plassering '#1]]="","",VLOOKUP(TabellMSR4[[#This Row],[Plassering '#1]],Poeng[],2,FALSE))</f>
        <v/>
      </c>
      <c r="E45" s="9"/>
      <c r="F45" s="9" t="str">
        <f>IF(TabellMSR4[[#This Row],[Plassering '#2]]="","",VLOOKUP(TabellMSR4[[#This Row],[Plassering '#2]],Poeng[],2,FALSE))</f>
        <v/>
      </c>
      <c r="G45" s="9">
        <v>1</v>
      </c>
      <c r="H45" s="9">
        <f>IF(TabellMSR4[[#This Row],[Plassering '#3]]="","",VLOOKUP(TabellMSR4[[#This Row],[Plassering '#3]],Poeng[],2,FALSE))</f>
        <v>100</v>
      </c>
      <c r="I45" s="9"/>
      <c r="J45" s="9" t="str">
        <f>IF(TabellMSR4[[#This Row],[Plassering '#4]]="","",VLOOKUP(TabellMSR4[[#This Row],[Plassering '#4]],Poeng[],2,FALSE))</f>
        <v/>
      </c>
      <c r="K45" s="9">
        <v>1</v>
      </c>
      <c r="L45" s="9">
        <f>IF(TabellMSR4[[#This Row],[Plassering '#5]]="","",VLOOKUP(TabellMSR4[[#This Row],[Plassering '#5]],Poeng[],2,FALSE))</f>
        <v>100</v>
      </c>
      <c r="M45" s="9"/>
      <c r="N45" s="9" t="str">
        <f>IF(TabellMSR4[[#This Row],[Plassering '#6]]="","",VLOOKUP(TabellMSR4[[#This Row],[Plassering '#6]],Poeng[],2,FALSE))</f>
        <v/>
      </c>
      <c r="O4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5" s="13" t="str">
        <f>TabellMSR4[[#This Row],[Poeng '#1]]</f>
        <v/>
      </c>
      <c r="Q45" s="13" t="str">
        <f>TabellMSR4[[#This Row],[Poeng '#2]]</f>
        <v/>
      </c>
      <c r="R45" s="13">
        <f>TabellMSR4[[#This Row],[Poeng '#3]]</f>
        <v>100</v>
      </c>
      <c r="S45" s="13" t="str">
        <f>TabellMSR4[[#This Row],[Poeng '#4]]</f>
        <v/>
      </c>
      <c r="T45" s="13">
        <f>TabellMSR4[[#This Row],[Poeng '#5]]</f>
        <v>100</v>
      </c>
      <c r="U45" s="13" t="str">
        <f>TabellMSR4[[#This Row],[Poeng '#6]]</f>
        <v/>
      </c>
    </row>
    <row r="46" spans="1:21" x14ac:dyDescent="0.25">
      <c r="A46" s="8" t="s">
        <v>203</v>
      </c>
      <c r="B46" s="8" t="s">
        <v>66</v>
      </c>
      <c r="C46" s="9"/>
      <c r="D46" s="9" t="str">
        <f>IF(TabellMSR4[[#This Row],[Plassering '#1]]="","",VLOOKUP(TabellMSR4[[#This Row],[Plassering '#1]],Poeng[],2,FALSE))</f>
        <v/>
      </c>
      <c r="E46" s="9"/>
      <c r="F46" s="9" t="str">
        <f>IF(TabellMSR4[[#This Row],[Plassering '#2]]="","",VLOOKUP(TabellMSR4[[#This Row],[Plassering '#2]],Poeng[],2,FALSE))</f>
        <v/>
      </c>
      <c r="G46" s="9">
        <v>1</v>
      </c>
      <c r="H46" s="9">
        <f>IF(TabellMSR4[[#This Row],[Plassering '#3]]="","",VLOOKUP(TabellMSR4[[#This Row],[Plassering '#3]],Poeng[],2,FALSE))</f>
        <v>100</v>
      </c>
      <c r="I46" s="9"/>
      <c r="J46" s="9" t="str">
        <f>IF(TabellMSR4[[#This Row],[Plassering '#4]]="","",VLOOKUP(TabellMSR4[[#This Row],[Plassering '#4]],Poeng[],2,FALSE))</f>
        <v/>
      </c>
      <c r="K46" s="9">
        <v>1</v>
      </c>
      <c r="L46" s="9">
        <f>IF(TabellMSR4[[#This Row],[Plassering '#5]]="","",VLOOKUP(TabellMSR4[[#This Row],[Plassering '#5]],Poeng[],2,FALSE))</f>
        <v>100</v>
      </c>
      <c r="M46" s="9"/>
      <c r="N46" s="9" t="str">
        <f>IF(TabellMSR4[[#This Row],[Plassering '#6]]="","",VLOOKUP(TabellMSR4[[#This Row],[Plassering '#6]],Poeng[],2,FALSE))</f>
        <v/>
      </c>
      <c r="O4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6" s="13" t="str">
        <f>TabellMSR4[[#This Row],[Poeng '#1]]</f>
        <v/>
      </c>
      <c r="Q46" s="13" t="str">
        <f>TabellMSR4[[#This Row],[Poeng '#2]]</f>
        <v/>
      </c>
      <c r="R46" s="13">
        <f>TabellMSR4[[#This Row],[Poeng '#3]]</f>
        <v>100</v>
      </c>
      <c r="S46" s="13" t="str">
        <f>TabellMSR4[[#This Row],[Poeng '#4]]</f>
        <v/>
      </c>
      <c r="T46" s="13">
        <f>TabellMSR4[[#This Row],[Poeng '#5]]</f>
        <v>100</v>
      </c>
      <c r="U46" s="13" t="str">
        <f>TabellMSR4[[#This Row],[Poeng '#6]]</f>
        <v/>
      </c>
    </row>
    <row r="47" spans="1:21" x14ac:dyDescent="0.25">
      <c r="A47" s="8" t="s">
        <v>211</v>
      </c>
      <c r="B47" s="8" t="s">
        <v>66</v>
      </c>
      <c r="C47" s="9"/>
      <c r="D47" s="9" t="str">
        <f>IF(TabellMSR4[[#This Row],[Plassering '#1]]="","",VLOOKUP(TabellMSR4[[#This Row],[Plassering '#1]],Poeng[],2,FALSE))</f>
        <v/>
      </c>
      <c r="E47" s="9"/>
      <c r="F47" s="9" t="str">
        <f>IF(TabellMSR4[[#This Row],[Plassering '#2]]="","",VLOOKUP(TabellMSR4[[#This Row],[Plassering '#2]],Poeng[],2,FALSE))</f>
        <v/>
      </c>
      <c r="G47" s="9">
        <v>1</v>
      </c>
      <c r="H47" s="9">
        <f>IF(TabellMSR4[[#This Row],[Plassering '#3]]="","",VLOOKUP(TabellMSR4[[#This Row],[Plassering '#3]],Poeng[],2,FALSE))</f>
        <v>100</v>
      </c>
      <c r="I47" s="9"/>
      <c r="J47" s="9" t="str">
        <f>IF(TabellMSR4[[#This Row],[Plassering '#4]]="","",VLOOKUP(TabellMSR4[[#This Row],[Plassering '#4]],Poeng[],2,FALSE))</f>
        <v/>
      </c>
      <c r="K47" s="9">
        <v>1</v>
      </c>
      <c r="L47" s="9">
        <f>IF(TabellMSR4[[#This Row],[Plassering '#5]]="","",VLOOKUP(TabellMSR4[[#This Row],[Plassering '#5]],Poeng[],2,FALSE))</f>
        <v>100</v>
      </c>
      <c r="M47" s="9"/>
      <c r="N47" s="9" t="str">
        <f>IF(TabellMSR4[[#This Row],[Plassering '#6]]="","",VLOOKUP(TabellMSR4[[#This Row],[Plassering '#6]],Poeng[],2,FALSE))</f>
        <v/>
      </c>
      <c r="O4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7" s="13" t="str">
        <f>TabellMSR4[[#This Row],[Poeng '#1]]</f>
        <v/>
      </c>
      <c r="Q47" s="13" t="str">
        <f>TabellMSR4[[#This Row],[Poeng '#2]]</f>
        <v/>
      </c>
      <c r="R47" s="13">
        <f>TabellMSR4[[#This Row],[Poeng '#3]]</f>
        <v>100</v>
      </c>
      <c r="S47" s="13" t="str">
        <f>TabellMSR4[[#This Row],[Poeng '#4]]</f>
        <v/>
      </c>
      <c r="T47" s="13">
        <f>TabellMSR4[[#This Row],[Poeng '#5]]</f>
        <v>100</v>
      </c>
      <c r="U47" s="13" t="str">
        <f>TabellMSR4[[#This Row],[Poeng '#6]]</f>
        <v/>
      </c>
    </row>
    <row r="48" spans="1:21" x14ac:dyDescent="0.25">
      <c r="A48" s="8" t="s">
        <v>201</v>
      </c>
      <c r="B48" s="8" t="s">
        <v>66</v>
      </c>
      <c r="C48" s="9"/>
      <c r="D48" s="9" t="str">
        <f>IF(TabellMSR4[[#This Row],[Plassering '#1]]="","",VLOOKUP(TabellMSR4[[#This Row],[Plassering '#1]],Poeng[],2,FALSE))</f>
        <v/>
      </c>
      <c r="E48" s="9"/>
      <c r="F48" s="9" t="str">
        <f>IF(TabellMSR4[[#This Row],[Plassering '#2]]="","",VLOOKUP(TabellMSR4[[#This Row],[Plassering '#2]],Poeng[],2,FALSE))</f>
        <v/>
      </c>
      <c r="G48" s="9">
        <v>1</v>
      </c>
      <c r="H48" s="9">
        <f>IF(TabellMSR4[[#This Row],[Plassering '#3]]="","",VLOOKUP(TabellMSR4[[#This Row],[Plassering '#3]],Poeng[],2,FALSE))</f>
        <v>100</v>
      </c>
      <c r="I48" s="9"/>
      <c r="J48" s="9" t="str">
        <f>IF(TabellMSR4[[#This Row],[Plassering '#4]]="","",VLOOKUP(TabellMSR4[[#This Row],[Plassering '#4]],Poeng[],2,FALSE))</f>
        <v/>
      </c>
      <c r="K48" s="9">
        <v>1</v>
      </c>
      <c r="L48" s="9">
        <f>IF(TabellMSR4[[#This Row],[Plassering '#5]]="","",VLOOKUP(TabellMSR4[[#This Row],[Plassering '#5]],Poeng[],2,FALSE))</f>
        <v>100</v>
      </c>
      <c r="M48" s="9"/>
      <c r="N48" s="9" t="str">
        <f>IF(TabellMSR4[[#This Row],[Plassering '#6]]="","",VLOOKUP(TabellMSR4[[#This Row],[Plassering '#6]],Poeng[],2,FALSE))</f>
        <v/>
      </c>
      <c r="O4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8" s="13" t="str">
        <f>TabellMSR4[[#This Row],[Poeng '#1]]</f>
        <v/>
      </c>
      <c r="Q48" s="13" t="str">
        <f>TabellMSR4[[#This Row],[Poeng '#2]]</f>
        <v/>
      </c>
      <c r="R48" s="13">
        <f>TabellMSR4[[#This Row],[Poeng '#3]]</f>
        <v>100</v>
      </c>
      <c r="S48" s="13" t="str">
        <f>TabellMSR4[[#This Row],[Poeng '#4]]</f>
        <v/>
      </c>
      <c r="T48" s="13">
        <f>TabellMSR4[[#This Row],[Poeng '#5]]</f>
        <v>100</v>
      </c>
      <c r="U48" s="13" t="str">
        <f>TabellMSR4[[#This Row],[Poeng '#6]]</f>
        <v/>
      </c>
    </row>
    <row r="49" spans="1:21" x14ac:dyDescent="0.25">
      <c r="A49" s="8" t="s">
        <v>198</v>
      </c>
      <c r="B49" s="8" t="s">
        <v>66</v>
      </c>
      <c r="C49" s="9"/>
      <c r="D49" s="9" t="str">
        <f>IF(TabellMSR4[[#This Row],[Plassering '#1]]="","",VLOOKUP(TabellMSR4[[#This Row],[Plassering '#1]],Poeng[],2,FALSE))</f>
        <v/>
      </c>
      <c r="E49" s="9"/>
      <c r="F49" s="9" t="str">
        <f>IF(TabellMSR4[[#This Row],[Plassering '#2]]="","",VLOOKUP(TabellMSR4[[#This Row],[Plassering '#2]],Poeng[],2,FALSE))</f>
        <v/>
      </c>
      <c r="G49" s="9">
        <v>1</v>
      </c>
      <c r="H49" s="9">
        <f>IF(TabellMSR4[[#This Row],[Plassering '#3]]="","",VLOOKUP(TabellMSR4[[#This Row],[Plassering '#3]],Poeng[],2,FALSE))</f>
        <v>100</v>
      </c>
      <c r="I49" s="9"/>
      <c r="J49" s="9" t="str">
        <f>IF(TabellMSR4[[#This Row],[Plassering '#4]]="","",VLOOKUP(TabellMSR4[[#This Row],[Plassering '#4]],Poeng[],2,FALSE))</f>
        <v/>
      </c>
      <c r="K49" s="9">
        <v>1</v>
      </c>
      <c r="L49" s="9">
        <f>IF(TabellMSR4[[#This Row],[Plassering '#5]]="","",VLOOKUP(TabellMSR4[[#This Row],[Plassering '#5]],Poeng[],2,FALSE))</f>
        <v>100</v>
      </c>
      <c r="M49" s="9"/>
      <c r="N49" s="9" t="str">
        <f>IF(TabellMSR4[[#This Row],[Plassering '#6]]="","",VLOOKUP(TabellMSR4[[#This Row],[Plassering '#6]],Poeng[],2,FALSE))</f>
        <v/>
      </c>
      <c r="O4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49" s="13" t="str">
        <f>TabellMSR4[[#This Row],[Poeng '#1]]</f>
        <v/>
      </c>
      <c r="Q49" s="13" t="str">
        <f>TabellMSR4[[#This Row],[Poeng '#2]]</f>
        <v/>
      </c>
      <c r="R49" s="13">
        <f>TabellMSR4[[#This Row],[Poeng '#3]]</f>
        <v>100</v>
      </c>
      <c r="S49" s="13" t="str">
        <f>TabellMSR4[[#This Row],[Poeng '#4]]</f>
        <v/>
      </c>
      <c r="T49" s="13">
        <f>TabellMSR4[[#This Row],[Poeng '#5]]</f>
        <v>100</v>
      </c>
      <c r="U49" s="13" t="str">
        <f>TabellMSR4[[#This Row],[Poeng '#6]]</f>
        <v/>
      </c>
    </row>
    <row r="50" spans="1:21" x14ac:dyDescent="0.25">
      <c r="A50" s="8" t="s">
        <v>119</v>
      </c>
      <c r="B50" s="8" t="s">
        <v>66</v>
      </c>
      <c r="C50" s="9">
        <v>1</v>
      </c>
      <c r="D50" s="9">
        <f>IF(TabellMSR4[[#This Row],[Plassering '#1]]="","",VLOOKUP(TabellMSR4[[#This Row],[Plassering '#1]],Poeng[],2,FALSE))</f>
        <v>100</v>
      </c>
      <c r="E50" s="9"/>
      <c r="F50" s="9" t="str">
        <f>IF(TabellMSR4[[#This Row],[Plassering '#2]]="","",VLOOKUP(TabellMSR4[[#This Row],[Plassering '#2]],Poeng[],2,FALSE))</f>
        <v/>
      </c>
      <c r="G50" s="9">
        <v>1</v>
      </c>
      <c r="H50" s="9">
        <f>IF(TabellMSR4[[#This Row],[Plassering '#3]]="","",VLOOKUP(TabellMSR4[[#This Row],[Plassering '#3]],Poeng[],2,FALSE))</f>
        <v>100</v>
      </c>
      <c r="I50" s="9"/>
      <c r="J50" s="9" t="str">
        <f>IF(TabellMSR4[[#This Row],[Plassering '#4]]="","",VLOOKUP(TabellMSR4[[#This Row],[Plassering '#4]],Poeng[],2,FALSE))</f>
        <v/>
      </c>
      <c r="K50" s="9"/>
      <c r="L50" s="9" t="str">
        <f>IF(TabellMSR4[[#This Row],[Plassering '#5]]="","",VLOOKUP(TabellMSR4[[#This Row],[Plassering '#5]],Poeng[],2,FALSE))</f>
        <v/>
      </c>
      <c r="M50" s="9"/>
      <c r="N50" s="9" t="str">
        <f>IF(TabellMSR4[[#This Row],[Plassering '#6]]="","",VLOOKUP(TabellMSR4[[#This Row],[Plassering '#6]],Poeng[],2,FALSE))</f>
        <v/>
      </c>
      <c r="O5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0" s="9">
        <f>TabellMSR4[[#This Row],[Poeng '#1]]</f>
        <v>100</v>
      </c>
      <c r="Q50" s="9" t="str">
        <f>TabellMSR4[[#This Row],[Poeng '#2]]</f>
        <v/>
      </c>
      <c r="R50" s="9">
        <f>TabellMSR4[[#This Row],[Poeng '#3]]</f>
        <v>100</v>
      </c>
      <c r="S50" s="9" t="str">
        <f>TabellMSR4[[#This Row],[Poeng '#4]]</f>
        <v/>
      </c>
      <c r="T50" s="9" t="str">
        <f>TabellMSR4[[#This Row],[Poeng '#5]]</f>
        <v/>
      </c>
      <c r="U50" s="9" t="str">
        <f>TabellMSR4[[#This Row],[Poeng '#6]]</f>
        <v/>
      </c>
    </row>
    <row r="51" spans="1:21" x14ac:dyDescent="0.25">
      <c r="A51" s="8" t="s">
        <v>105</v>
      </c>
      <c r="B51" s="8" t="s">
        <v>31</v>
      </c>
      <c r="C51" s="9">
        <v>1</v>
      </c>
      <c r="D51" s="9">
        <f>IF(TabellMSR4[[#This Row],[Plassering '#1]]="","",VLOOKUP(TabellMSR4[[#This Row],[Plassering '#1]],Poeng[],2,FALSE))</f>
        <v>100</v>
      </c>
      <c r="E51" s="9"/>
      <c r="F51" s="9" t="str">
        <f>IF(TabellMSR4[[#This Row],[Plassering '#2]]="","",VLOOKUP(TabellMSR4[[#This Row],[Plassering '#2]],Poeng[],2,FALSE))</f>
        <v/>
      </c>
      <c r="G51" s="9"/>
      <c r="H51" s="9" t="str">
        <f>IF(TabellMSR4[[#This Row],[Plassering '#3]]="","",VLOOKUP(TabellMSR4[[#This Row],[Plassering '#3]],Poeng[],2,FALSE))</f>
        <v/>
      </c>
      <c r="I51" s="9"/>
      <c r="J51" s="9" t="str">
        <f>IF(TabellMSR4[[#This Row],[Plassering '#4]]="","",VLOOKUP(TabellMSR4[[#This Row],[Plassering '#4]],Poeng[],2,FALSE))</f>
        <v/>
      </c>
      <c r="K51" s="9">
        <v>1</v>
      </c>
      <c r="L51" s="9">
        <f>IF(TabellMSR4[[#This Row],[Plassering '#5]]="","",VLOOKUP(TabellMSR4[[#This Row],[Plassering '#5]],Poeng[],2,FALSE))</f>
        <v>100</v>
      </c>
      <c r="M51" s="9"/>
      <c r="N51" s="9" t="str">
        <f>IF(TabellMSR4[[#This Row],[Plassering '#6]]="","",VLOOKUP(TabellMSR4[[#This Row],[Plassering '#6]],Poeng[],2,FALSE))</f>
        <v/>
      </c>
      <c r="O5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1" s="9">
        <f>TabellMSR4[[#This Row],[Poeng '#1]]</f>
        <v>100</v>
      </c>
      <c r="Q51" s="9" t="str">
        <f>TabellMSR4[[#This Row],[Poeng '#2]]</f>
        <v/>
      </c>
      <c r="R51" s="9" t="str">
        <f>TabellMSR4[[#This Row],[Poeng '#3]]</f>
        <v/>
      </c>
      <c r="S51" s="9" t="str">
        <f>TabellMSR4[[#This Row],[Poeng '#4]]</f>
        <v/>
      </c>
      <c r="T51" s="9">
        <f>TabellMSR4[[#This Row],[Poeng '#5]]</f>
        <v>100</v>
      </c>
      <c r="U51" s="9" t="str">
        <f>TabellMSR4[[#This Row],[Poeng '#6]]</f>
        <v/>
      </c>
    </row>
    <row r="52" spans="1:21" x14ac:dyDescent="0.25">
      <c r="A52" s="8" t="s">
        <v>196</v>
      </c>
      <c r="B52" s="8" t="s">
        <v>31</v>
      </c>
      <c r="C52" s="9"/>
      <c r="D52" s="9" t="str">
        <f>IF(TabellMSR4[[#This Row],[Plassering '#1]]="","",VLOOKUP(TabellMSR4[[#This Row],[Plassering '#1]],Poeng[],2,FALSE))</f>
        <v/>
      </c>
      <c r="E52" s="9"/>
      <c r="F52" s="9" t="str">
        <f>IF(TabellMSR4[[#This Row],[Plassering '#2]]="","",VLOOKUP(TabellMSR4[[#This Row],[Plassering '#2]],Poeng[],2,FALSE))</f>
        <v/>
      </c>
      <c r="G52" s="9">
        <v>1</v>
      </c>
      <c r="H52" s="9">
        <f>IF(TabellMSR4[[#This Row],[Plassering '#3]]="","",VLOOKUP(TabellMSR4[[#This Row],[Plassering '#3]],Poeng[],2,FALSE))</f>
        <v>100</v>
      </c>
      <c r="I52" s="9"/>
      <c r="J52" s="9" t="str">
        <f>IF(TabellMSR4[[#This Row],[Plassering '#4]]="","",VLOOKUP(TabellMSR4[[#This Row],[Plassering '#4]],Poeng[],2,FALSE))</f>
        <v/>
      </c>
      <c r="K52" s="9">
        <v>1</v>
      </c>
      <c r="L52" s="9">
        <f>IF(TabellMSR4[[#This Row],[Plassering '#5]]="","",VLOOKUP(TabellMSR4[[#This Row],[Plassering '#5]],Poeng[],2,FALSE))</f>
        <v>100</v>
      </c>
      <c r="M52" s="9"/>
      <c r="N52" s="9" t="str">
        <f>IF(TabellMSR4[[#This Row],[Plassering '#6]]="","",VLOOKUP(TabellMSR4[[#This Row],[Plassering '#6]],Poeng[],2,FALSE))</f>
        <v/>
      </c>
      <c r="O5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2" s="13" t="str">
        <f>TabellMSR4[[#This Row],[Poeng '#1]]</f>
        <v/>
      </c>
      <c r="Q52" s="13" t="str">
        <f>TabellMSR4[[#This Row],[Poeng '#2]]</f>
        <v/>
      </c>
      <c r="R52" s="13">
        <f>TabellMSR4[[#This Row],[Poeng '#3]]</f>
        <v>100</v>
      </c>
      <c r="S52" s="13" t="str">
        <f>TabellMSR4[[#This Row],[Poeng '#4]]</f>
        <v/>
      </c>
      <c r="T52" s="13">
        <f>TabellMSR4[[#This Row],[Poeng '#5]]</f>
        <v>100</v>
      </c>
      <c r="U52" s="13" t="str">
        <f>TabellMSR4[[#This Row],[Poeng '#6]]</f>
        <v/>
      </c>
    </row>
    <row r="53" spans="1:21" x14ac:dyDescent="0.25">
      <c r="A53" s="8" t="s">
        <v>102</v>
      </c>
      <c r="B53" s="8" t="s">
        <v>31</v>
      </c>
      <c r="C53" s="9">
        <v>1</v>
      </c>
      <c r="D53" s="9"/>
      <c r="E53" s="9"/>
      <c r="F53" s="9"/>
      <c r="G53" s="9"/>
      <c r="H53" s="9"/>
      <c r="I53" s="9"/>
      <c r="J53" s="9"/>
      <c r="K53" s="9">
        <v>1</v>
      </c>
      <c r="L53" s="9"/>
      <c r="M53" s="9"/>
      <c r="N53" s="9"/>
      <c r="O53" s="10">
        <f>SUM(C53:N53)</f>
        <v>2</v>
      </c>
      <c r="P53" s="9"/>
      <c r="Q53" s="9"/>
      <c r="R53" s="9"/>
      <c r="S53" s="9"/>
      <c r="T53" s="9"/>
      <c r="U53" s="9"/>
    </row>
    <row r="54" spans="1:21" x14ac:dyDescent="0.25">
      <c r="A54" s="8" t="s">
        <v>208</v>
      </c>
      <c r="B54" s="8" t="s">
        <v>45</v>
      </c>
      <c r="C54" s="9"/>
      <c r="D54" s="9" t="str">
        <f>IF(TabellMSR4[[#This Row],[Plassering '#1]]="","",VLOOKUP(TabellMSR4[[#This Row],[Plassering '#1]],Poeng[],2,FALSE))</f>
        <v/>
      </c>
      <c r="E54" s="9"/>
      <c r="F54" s="9" t="str">
        <f>IF(TabellMSR4[[#This Row],[Plassering '#2]]="","",VLOOKUP(TabellMSR4[[#This Row],[Plassering '#2]],Poeng[],2,FALSE))</f>
        <v/>
      </c>
      <c r="G54" s="9">
        <v>1</v>
      </c>
      <c r="H54" s="9">
        <f>IF(TabellMSR4[[#This Row],[Plassering '#3]]="","",VLOOKUP(TabellMSR4[[#This Row],[Plassering '#3]],Poeng[],2,FALSE))</f>
        <v>100</v>
      </c>
      <c r="I54" s="9"/>
      <c r="J54" s="9" t="str">
        <f>IF(TabellMSR4[[#This Row],[Plassering '#4]]="","",VLOOKUP(TabellMSR4[[#This Row],[Plassering '#4]],Poeng[],2,FALSE))</f>
        <v/>
      </c>
      <c r="K54" s="9">
        <v>1</v>
      </c>
      <c r="L54" s="9">
        <f>IF(TabellMSR4[[#This Row],[Plassering '#5]]="","",VLOOKUP(TabellMSR4[[#This Row],[Plassering '#5]],Poeng[],2,FALSE))</f>
        <v>100</v>
      </c>
      <c r="M54" s="9"/>
      <c r="N54" s="9" t="str">
        <f>IF(TabellMSR4[[#This Row],[Plassering '#6]]="","",VLOOKUP(TabellMSR4[[#This Row],[Plassering '#6]],Poeng[],2,FALSE))</f>
        <v/>
      </c>
      <c r="O5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4" s="13" t="str">
        <f>TabellMSR4[[#This Row],[Poeng '#1]]</f>
        <v/>
      </c>
      <c r="Q54" s="13" t="str">
        <f>TabellMSR4[[#This Row],[Poeng '#2]]</f>
        <v/>
      </c>
      <c r="R54" s="13">
        <f>TabellMSR4[[#This Row],[Poeng '#3]]</f>
        <v>100</v>
      </c>
      <c r="S54" s="13" t="str">
        <f>TabellMSR4[[#This Row],[Poeng '#4]]</f>
        <v/>
      </c>
      <c r="T54" s="13">
        <f>TabellMSR4[[#This Row],[Poeng '#5]]</f>
        <v>100</v>
      </c>
      <c r="U54" s="13" t="str">
        <f>TabellMSR4[[#This Row],[Poeng '#6]]</f>
        <v/>
      </c>
    </row>
    <row r="55" spans="1:21" x14ac:dyDescent="0.25">
      <c r="A55" s="8" t="s">
        <v>207</v>
      </c>
      <c r="B55" s="8" t="s">
        <v>45</v>
      </c>
      <c r="C55" s="9"/>
      <c r="D55" s="9" t="str">
        <f>IF(TabellMSR4[[#This Row],[Plassering '#1]]="","",VLOOKUP(TabellMSR4[[#This Row],[Plassering '#1]],Poeng[],2,FALSE))</f>
        <v/>
      </c>
      <c r="E55" s="9"/>
      <c r="F55" s="9" t="str">
        <f>IF(TabellMSR4[[#This Row],[Plassering '#2]]="","",VLOOKUP(TabellMSR4[[#This Row],[Plassering '#2]],Poeng[],2,FALSE))</f>
        <v/>
      </c>
      <c r="G55" s="9">
        <v>1</v>
      </c>
      <c r="H55" s="9">
        <f>IF(TabellMSR4[[#This Row],[Plassering '#3]]="","",VLOOKUP(TabellMSR4[[#This Row],[Plassering '#3]],Poeng[],2,FALSE))</f>
        <v>100</v>
      </c>
      <c r="I55" s="9"/>
      <c r="J55" s="9" t="str">
        <f>IF(TabellMSR4[[#This Row],[Plassering '#4]]="","",VLOOKUP(TabellMSR4[[#This Row],[Plassering '#4]],Poeng[],2,FALSE))</f>
        <v/>
      </c>
      <c r="K55" s="9">
        <v>1</v>
      </c>
      <c r="L55" s="9">
        <f>IF(TabellMSR4[[#This Row],[Plassering '#5]]="","",VLOOKUP(TabellMSR4[[#This Row],[Plassering '#5]],Poeng[],2,FALSE))</f>
        <v>100</v>
      </c>
      <c r="M55" s="9"/>
      <c r="N55" s="9" t="str">
        <f>IF(TabellMSR4[[#This Row],[Plassering '#6]]="","",VLOOKUP(TabellMSR4[[#This Row],[Plassering '#6]],Poeng[],2,FALSE))</f>
        <v/>
      </c>
      <c r="O5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5" s="13" t="str">
        <f>TabellMSR4[[#This Row],[Poeng '#1]]</f>
        <v/>
      </c>
      <c r="Q55" s="13" t="str">
        <f>TabellMSR4[[#This Row],[Poeng '#2]]</f>
        <v/>
      </c>
      <c r="R55" s="13">
        <f>TabellMSR4[[#This Row],[Poeng '#3]]</f>
        <v>100</v>
      </c>
      <c r="S55" s="13" t="str">
        <f>TabellMSR4[[#This Row],[Poeng '#4]]</f>
        <v/>
      </c>
      <c r="T55" s="13">
        <f>TabellMSR4[[#This Row],[Poeng '#5]]</f>
        <v>100</v>
      </c>
      <c r="U55" s="13" t="str">
        <f>TabellMSR4[[#This Row],[Poeng '#6]]</f>
        <v/>
      </c>
    </row>
    <row r="56" spans="1:21" x14ac:dyDescent="0.25">
      <c r="A56" s="8" t="s">
        <v>210</v>
      </c>
      <c r="B56" s="8" t="s">
        <v>45</v>
      </c>
      <c r="C56" s="9"/>
      <c r="D56" s="9" t="str">
        <f>IF(TabellMSR4[[#This Row],[Plassering '#1]]="","",VLOOKUP(TabellMSR4[[#This Row],[Plassering '#1]],Poeng[],2,FALSE))</f>
        <v/>
      </c>
      <c r="E56" s="9"/>
      <c r="F56" s="9" t="str">
        <f>IF(TabellMSR4[[#This Row],[Plassering '#2]]="","",VLOOKUP(TabellMSR4[[#This Row],[Plassering '#2]],Poeng[],2,FALSE))</f>
        <v/>
      </c>
      <c r="G56" s="9">
        <v>1</v>
      </c>
      <c r="H56" s="9">
        <f>IF(TabellMSR4[[#This Row],[Plassering '#3]]="","",VLOOKUP(TabellMSR4[[#This Row],[Plassering '#3]],Poeng[],2,FALSE))</f>
        <v>100</v>
      </c>
      <c r="I56" s="9"/>
      <c r="J56" s="9" t="str">
        <f>IF(TabellMSR4[[#This Row],[Plassering '#4]]="","",VLOOKUP(TabellMSR4[[#This Row],[Plassering '#4]],Poeng[],2,FALSE))</f>
        <v/>
      </c>
      <c r="K56" s="9">
        <v>1</v>
      </c>
      <c r="L56" s="9">
        <f>IF(TabellMSR4[[#This Row],[Plassering '#5]]="","",VLOOKUP(TabellMSR4[[#This Row],[Plassering '#5]],Poeng[],2,FALSE))</f>
        <v>100</v>
      </c>
      <c r="M56" s="9"/>
      <c r="N56" s="9" t="str">
        <f>IF(TabellMSR4[[#This Row],[Plassering '#6]]="","",VLOOKUP(TabellMSR4[[#This Row],[Plassering '#6]],Poeng[],2,FALSE))</f>
        <v/>
      </c>
      <c r="O5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6" s="13" t="str">
        <f>TabellMSR4[[#This Row],[Poeng '#1]]</f>
        <v/>
      </c>
      <c r="Q56" s="13" t="str">
        <f>TabellMSR4[[#This Row],[Poeng '#2]]</f>
        <v/>
      </c>
      <c r="R56" s="13">
        <f>TabellMSR4[[#This Row],[Poeng '#3]]</f>
        <v>100</v>
      </c>
      <c r="S56" s="13" t="str">
        <f>TabellMSR4[[#This Row],[Poeng '#4]]</f>
        <v/>
      </c>
      <c r="T56" s="13">
        <f>TabellMSR4[[#This Row],[Poeng '#5]]</f>
        <v>100</v>
      </c>
      <c r="U56" s="13" t="str">
        <f>TabellMSR4[[#This Row],[Poeng '#6]]</f>
        <v/>
      </c>
    </row>
    <row r="57" spans="1:21" x14ac:dyDescent="0.25">
      <c r="A57" s="8" t="s">
        <v>170</v>
      </c>
      <c r="B57" s="8" t="s">
        <v>45</v>
      </c>
      <c r="C57" s="9"/>
      <c r="D57" s="9" t="str">
        <f>IF(TabellMSR4[[#This Row],[Plassering '#1]]="","",VLOOKUP(TabellMSR4[[#This Row],[Plassering '#1]],Poeng[],2,FALSE))</f>
        <v/>
      </c>
      <c r="E57" s="9">
        <v>1</v>
      </c>
      <c r="F57" s="9">
        <f>IF(TabellMSR4[[#This Row],[Plassering '#2]]="","",VLOOKUP(TabellMSR4[[#This Row],[Plassering '#2]],Poeng[],2,FALSE))</f>
        <v>100</v>
      </c>
      <c r="G57" s="9">
        <v>1</v>
      </c>
      <c r="H57" s="9">
        <f>IF(TabellMSR4[[#This Row],[Plassering '#3]]="","",VLOOKUP(TabellMSR4[[#This Row],[Plassering '#3]],Poeng[],2,FALSE))</f>
        <v>100</v>
      </c>
      <c r="I57" s="9"/>
      <c r="J57" s="9" t="str">
        <f>IF(TabellMSR4[[#This Row],[Plassering '#4]]="","",VLOOKUP(TabellMSR4[[#This Row],[Plassering '#4]],Poeng[],2,FALSE))</f>
        <v/>
      </c>
      <c r="K57" s="9"/>
      <c r="L57" s="9" t="str">
        <f>IF(TabellMSR4[[#This Row],[Plassering '#5]]="","",VLOOKUP(TabellMSR4[[#This Row],[Plassering '#5]],Poeng[],2,FALSE))</f>
        <v/>
      </c>
      <c r="M57" s="9"/>
      <c r="N57" s="9" t="str">
        <f>IF(TabellMSR4[[#This Row],[Plassering '#6]]="","",VLOOKUP(TabellMSR4[[#This Row],[Plassering '#6]],Poeng[],2,FALSE))</f>
        <v/>
      </c>
      <c r="O5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7" s="13" t="str">
        <f>TabellMSR4[[#This Row],[Poeng '#1]]</f>
        <v/>
      </c>
      <c r="Q57" s="13">
        <f>TabellMSR4[[#This Row],[Poeng '#2]]</f>
        <v>100</v>
      </c>
      <c r="R57" s="13">
        <f>TabellMSR4[[#This Row],[Poeng '#3]]</f>
        <v>100</v>
      </c>
      <c r="S57" s="13" t="str">
        <f>TabellMSR4[[#This Row],[Poeng '#4]]</f>
        <v/>
      </c>
      <c r="T57" s="13" t="str">
        <f>TabellMSR4[[#This Row],[Poeng '#5]]</f>
        <v/>
      </c>
      <c r="U57" s="13" t="str">
        <f>TabellMSR4[[#This Row],[Poeng '#6]]</f>
        <v/>
      </c>
    </row>
    <row r="58" spans="1:21" x14ac:dyDescent="0.25">
      <c r="A58" s="8" t="s">
        <v>212</v>
      </c>
      <c r="B58" s="8" t="s">
        <v>45</v>
      </c>
      <c r="C58" s="9"/>
      <c r="D58" s="9" t="str">
        <f>IF(TabellMSR4[[#This Row],[Plassering '#1]]="","",VLOOKUP(TabellMSR4[[#This Row],[Plassering '#1]],Poeng[],2,FALSE))</f>
        <v/>
      </c>
      <c r="E58" s="9"/>
      <c r="F58" s="9" t="str">
        <f>IF(TabellMSR4[[#This Row],[Plassering '#2]]="","",VLOOKUP(TabellMSR4[[#This Row],[Plassering '#2]],Poeng[],2,FALSE))</f>
        <v/>
      </c>
      <c r="G58" s="9">
        <v>1</v>
      </c>
      <c r="H58" s="9">
        <f>IF(TabellMSR4[[#This Row],[Plassering '#3]]="","",VLOOKUP(TabellMSR4[[#This Row],[Plassering '#3]],Poeng[],2,FALSE))</f>
        <v>100</v>
      </c>
      <c r="I58" s="9"/>
      <c r="J58" s="9" t="str">
        <f>IF(TabellMSR4[[#This Row],[Plassering '#4]]="","",VLOOKUP(TabellMSR4[[#This Row],[Plassering '#4]],Poeng[],2,FALSE))</f>
        <v/>
      </c>
      <c r="K58" s="9">
        <v>1</v>
      </c>
      <c r="L58" s="9">
        <f>IF(TabellMSR4[[#This Row],[Plassering '#5]]="","",VLOOKUP(TabellMSR4[[#This Row],[Plassering '#5]],Poeng[],2,FALSE))</f>
        <v>100</v>
      </c>
      <c r="M58" s="9"/>
      <c r="N58" s="9" t="str">
        <f>IF(TabellMSR4[[#This Row],[Plassering '#6]]="","",VLOOKUP(TabellMSR4[[#This Row],[Plassering '#6]],Poeng[],2,FALSE))</f>
        <v/>
      </c>
      <c r="O5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8" s="13" t="str">
        <f>TabellMSR4[[#This Row],[Poeng '#1]]</f>
        <v/>
      </c>
      <c r="Q58" s="13" t="str">
        <f>TabellMSR4[[#This Row],[Poeng '#2]]</f>
        <v/>
      </c>
      <c r="R58" s="13">
        <f>TabellMSR4[[#This Row],[Poeng '#3]]</f>
        <v>100</v>
      </c>
      <c r="S58" s="13" t="str">
        <f>TabellMSR4[[#This Row],[Poeng '#4]]</f>
        <v/>
      </c>
      <c r="T58" s="13">
        <f>TabellMSR4[[#This Row],[Poeng '#5]]</f>
        <v>100</v>
      </c>
      <c r="U58" s="13" t="str">
        <f>TabellMSR4[[#This Row],[Poeng '#6]]</f>
        <v/>
      </c>
    </row>
    <row r="59" spans="1:21" x14ac:dyDescent="0.25">
      <c r="A59" s="8" t="s">
        <v>181</v>
      </c>
      <c r="B59" s="8" t="s">
        <v>40</v>
      </c>
      <c r="C59" s="9"/>
      <c r="D59" s="9" t="str">
        <f>IF(TabellMSR4[[#This Row],[Plassering '#1]]="","",VLOOKUP(TabellMSR4[[#This Row],[Plassering '#1]],Poeng[],2,FALSE))</f>
        <v/>
      </c>
      <c r="E59" s="9">
        <v>1</v>
      </c>
      <c r="F59" s="9">
        <f>IF(TabellMSR4[[#This Row],[Plassering '#2]]="","",VLOOKUP(TabellMSR4[[#This Row],[Plassering '#2]],Poeng[],2,FALSE))</f>
        <v>100</v>
      </c>
      <c r="G59" s="9"/>
      <c r="H59" s="9" t="str">
        <f>IF(TabellMSR4[[#This Row],[Plassering '#3]]="","",VLOOKUP(TabellMSR4[[#This Row],[Plassering '#3]],Poeng[],2,FALSE))</f>
        <v/>
      </c>
      <c r="I59" s="9">
        <v>1</v>
      </c>
      <c r="J59" s="9">
        <f>IF(TabellMSR4[[#This Row],[Plassering '#4]]="","",VLOOKUP(TabellMSR4[[#This Row],[Plassering '#4]],Poeng[],2,FALSE))</f>
        <v>100</v>
      </c>
      <c r="K59" s="9"/>
      <c r="L59" s="9" t="str">
        <f>IF(TabellMSR4[[#This Row],[Plassering '#5]]="","",VLOOKUP(TabellMSR4[[#This Row],[Plassering '#5]],Poeng[],2,FALSE))</f>
        <v/>
      </c>
      <c r="M59" s="9"/>
      <c r="N59" s="9" t="str">
        <f>IF(TabellMSR4[[#This Row],[Plassering '#6]]="","",VLOOKUP(TabellMSR4[[#This Row],[Plassering '#6]],Poeng[],2,FALSE))</f>
        <v/>
      </c>
      <c r="O5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59" s="13" t="str">
        <f>TabellMSR4[[#This Row],[Poeng '#1]]</f>
        <v/>
      </c>
      <c r="Q59" s="13">
        <f>TabellMSR4[[#This Row],[Poeng '#2]]</f>
        <v>100</v>
      </c>
      <c r="R59" s="13" t="str">
        <f>TabellMSR4[[#This Row],[Poeng '#3]]</f>
        <v/>
      </c>
      <c r="S59" s="13">
        <f>TabellMSR4[[#This Row],[Poeng '#4]]</f>
        <v>100</v>
      </c>
      <c r="T59" s="13" t="str">
        <f>TabellMSR4[[#This Row],[Poeng '#5]]</f>
        <v/>
      </c>
      <c r="U59" s="13" t="str">
        <f>TabellMSR4[[#This Row],[Poeng '#6]]</f>
        <v/>
      </c>
    </row>
    <row r="60" spans="1:21" x14ac:dyDescent="0.25">
      <c r="A60" s="8" t="s">
        <v>236</v>
      </c>
      <c r="B60" s="8" t="s">
        <v>35</v>
      </c>
      <c r="C60" s="9"/>
      <c r="D60" s="9" t="str">
        <f>IF(TabellMSR4[[#This Row],[Plassering '#1]]="","",VLOOKUP(TabellMSR4[[#This Row],[Plassering '#1]],Poeng[],2,FALSE))</f>
        <v/>
      </c>
      <c r="E60" s="9"/>
      <c r="F60" s="9" t="str">
        <f>IF(TabellMSR4[[#This Row],[Plassering '#2]]="","",VLOOKUP(TabellMSR4[[#This Row],[Plassering '#2]],Poeng[],2,FALSE))</f>
        <v/>
      </c>
      <c r="G60" s="9"/>
      <c r="H60" s="9" t="str">
        <f>IF(TabellMSR4[[#This Row],[Plassering '#3]]="","",VLOOKUP(TabellMSR4[[#This Row],[Plassering '#3]],Poeng[],2,FALSE))</f>
        <v/>
      </c>
      <c r="I60" s="9">
        <v>1</v>
      </c>
      <c r="J60" s="9">
        <f>IF(TabellMSR4[[#This Row],[Plassering '#4]]="","",VLOOKUP(TabellMSR4[[#This Row],[Plassering '#4]],Poeng[],2,FALSE))</f>
        <v>100</v>
      </c>
      <c r="K60" s="9">
        <v>1</v>
      </c>
      <c r="L60" s="9">
        <f>IF(TabellMSR4[[#This Row],[Plassering '#5]]="","",VLOOKUP(TabellMSR4[[#This Row],[Plassering '#5]],Poeng[],2,FALSE))</f>
        <v>100</v>
      </c>
      <c r="M60" s="9"/>
      <c r="N60" s="9" t="str">
        <f>IF(TabellMSR4[[#This Row],[Plassering '#6]]="","",VLOOKUP(TabellMSR4[[#This Row],[Plassering '#6]],Poeng[],2,FALSE))</f>
        <v/>
      </c>
      <c r="O6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0" s="13" t="str">
        <f>TabellMSR4[[#This Row],[Poeng '#1]]</f>
        <v/>
      </c>
      <c r="Q60" s="13" t="str">
        <f>TabellMSR4[[#This Row],[Poeng '#2]]</f>
        <v/>
      </c>
      <c r="R60" s="13" t="str">
        <f>TabellMSR4[[#This Row],[Poeng '#3]]</f>
        <v/>
      </c>
      <c r="S60" s="13">
        <f>TabellMSR4[[#This Row],[Poeng '#4]]</f>
        <v>100</v>
      </c>
      <c r="T60" s="13">
        <f>TabellMSR4[[#This Row],[Poeng '#5]]</f>
        <v>100</v>
      </c>
      <c r="U60" s="13" t="str">
        <f>TabellMSR4[[#This Row],[Poeng '#6]]</f>
        <v/>
      </c>
    </row>
    <row r="61" spans="1:21" x14ac:dyDescent="0.25">
      <c r="A61" s="8" t="s">
        <v>159</v>
      </c>
      <c r="B61" s="8" t="s">
        <v>35</v>
      </c>
      <c r="C61" s="9"/>
      <c r="D61" s="9" t="str">
        <f>IF(TabellMSR4[[#This Row],[Plassering '#1]]="","",VLOOKUP(TabellMSR4[[#This Row],[Plassering '#1]],Poeng[],2,FALSE))</f>
        <v/>
      </c>
      <c r="E61" s="9">
        <v>1</v>
      </c>
      <c r="F61" s="9">
        <f>IF(TabellMSR4[[#This Row],[Plassering '#2]]="","",VLOOKUP(TabellMSR4[[#This Row],[Plassering '#2]],Poeng[],2,FALSE))</f>
        <v>100</v>
      </c>
      <c r="G61" s="9">
        <v>1</v>
      </c>
      <c r="H61" s="9">
        <f>IF(TabellMSR4[[#This Row],[Plassering '#3]]="","",VLOOKUP(TabellMSR4[[#This Row],[Plassering '#3]],Poeng[],2,FALSE))</f>
        <v>100</v>
      </c>
      <c r="I61" s="9"/>
      <c r="J61" s="9" t="str">
        <f>IF(TabellMSR4[[#This Row],[Plassering '#4]]="","",VLOOKUP(TabellMSR4[[#This Row],[Plassering '#4]],Poeng[],2,FALSE))</f>
        <v/>
      </c>
      <c r="K61" s="9"/>
      <c r="L61" s="9" t="str">
        <f>IF(TabellMSR4[[#This Row],[Plassering '#5]]="","",VLOOKUP(TabellMSR4[[#This Row],[Plassering '#5]],Poeng[],2,FALSE))</f>
        <v/>
      </c>
      <c r="M61" s="9"/>
      <c r="N61" s="9" t="str">
        <f>IF(TabellMSR4[[#This Row],[Plassering '#6]]="","",VLOOKUP(TabellMSR4[[#This Row],[Plassering '#6]],Poeng[],2,FALSE))</f>
        <v/>
      </c>
      <c r="O6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1" s="13" t="str">
        <f>TabellMSR4[[#This Row],[Poeng '#1]]</f>
        <v/>
      </c>
      <c r="Q61" s="13">
        <f>TabellMSR4[[#This Row],[Poeng '#2]]</f>
        <v>100</v>
      </c>
      <c r="R61" s="13">
        <f>TabellMSR4[[#This Row],[Poeng '#3]]</f>
        <v>100</v>
      </c>
      <c r="S61" s="13" t="str">
        <f>TabellMSR4[[#This Row],[Poeng '#4]]</f>
        <v/>
      </c>
      <c r="T61" s="13" t="str">
        <f>TabellMSR4[[#This Row],[Poeng '#5]]</f>
        <v/>
      </c>
      <c r="U61" s="13" t="str">
        <f>TabellMSR4[[#This Row],[Poeng '#6]]</f>
        <v/>
      </c>
    </row>
    <row r="62" spans="1:21" x14ac:dyDescent="0.25">
      <c r="A62" s="8" t="s">
        <v>163</v>
      </c>
      <c r="B62" s="8" t="s">
        <v>35</v>
      </c>
      <c r="C62" s="9"/>
      <c r="D62" s="9" t="str">
        <f>IF(TabellMSR4[[#This Row],[Plassering '#1]]="","",VLOOKUP(TabellMSR4[[#This Row],[Plassering '#1]],Poeng[],2,FALSE))</f>
        <v/>
      </c>
      <c r="E62" s="9">
        <v>1</v>
      </c>
      <c r="F62" s="9">
        <f>IF(TabellMSR4[[#This Row],[Plassering '#2]]="","",VLOOKUP(TabellMSR4[[#This Row],[Plassering '#2]],Poeng[],2,FALSE))</f>
        <v>100</v>
      </c>
      <c r="G62" s="9">
        <v>1</v>
      </c>
      <c r="H62" s="9">
        <f>IF(TabellMSR4[[#This Row],[Plassering '#3]]="","",VLOOKUP(TabellMSR4[[#This Row],[Plassering '#3]],Poeng[],2,FALSE))</f>
        <v>100</v>
      </c>
      <c r="I62" s="9"/>
      <c r="J62" s="9" t="str">
        <f>IF(TabellMSR4[[#This Row],[Plassering '#4]]="","",VLOOKUP(TabellMSR4[[#This Row],[Plassering '#4]],Poeng[],2,FALSE))</f>
        <v/>
      </c>
      <c r="K62" s="9"/>
      <c r="L62" s="9" t="str">
        <f>IF(TabellMSR4[[#This Row],[Plassering '#5]]="","",VLOOKUP(TabellMSR4[[#This Row],[Plassering '#5]],Poeng[],2,FALSE))</f>
        <v/>
      </c>
      <c r="M62" s="9"/>
      <c r="N62" s="9" t="str">
        <f>IF(TabellMSR4[[#This Row],[Plassering '#6]]="","",VLOOKUP(TabellMSR4[[#This Row],[Plassering '#6]],Poeng[],2,FALSE))</f>
        <v/>
      </c>
      <c r="O6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2" s="13" t="str">
        <f>TabellMSR4[[#This Row],[Poeng '#1]]</f>
        <v/>
      </c>
      <c r="Q62" s="13">
        <f>TabellMSR4[[#This Row],[Poeng '#2]]</f>
        <v>100</v>
      </c>
      <c r="R62" s="13">
        <f>TabellMSR4[[#This Row],[Poeng '#3]]</f>
        <v>100</v>
      </c>
      <c r="S62" s="13" t="str">
        <f>TabellMSR4[[#This Row],[Poeng '#4]]</f>
        <v/>
      </c>
      <c r="T62" s="13" t="str">
        <f>TabellMSR4[[#This Row],[Poeng '#5]]</f>
        <v/>
      </c>
      <c r="U62" s="13" t="str">
        <f>TabellMSR4[[#This Row],[Poeng '#6]]</f>
        <v/>
      </c>
    </row>
    <row r="63" spans="1:21" x14ac:dyDescent="0.25">
      <c r="A63" s="8" t="s">
        <v>180</v>
      </c>
      <c r="B63" s="8" t="s">
        <v>35</v>
      </c>
      <c r="C63" s="9"/>
      <c r="D63" s="9" t="str">
        <f>IF(TabellMSR4[[#This Row],[Plassering '#1]]="","",VLOOKUP(TabellMSR4[[#This Row],[Plassering '#1]],Poeng[],2,FALSE))</f>
        <v/>
      </c>
      <c r="E63" s="9">
        <v>1</v>
      </c>
      <c r="F63" s="9">
        <f>IF(TabellMSR4[[#This Row],[Plassering '#2]]="","",VLOOKUP(TabellMSR4[[#This Row],[Plassering '#2]],Poeng[],2,FALSE))</f>
        <v>100</v>
      </c>
      <c r="G63" s="9"/>
      <c r="H63" s="9" t="str">
        <f>IF(TabellMSR4[[#This Row],[Plassering '#3]]="","",VLOOKUP(TabellMSR4[[#This Row],[Plassering '#3]],Poeng[],2,FALSE))</f>
        <v/>
      </c>
      <c r="I63" s="9"/>
      <c r="J63" s="9" t="str">
        <f>IF(TabellMSR4[[#This Row],[Plassering '#4]]="","",VLOOKUP(TabellMSR4[[#This Row],[Plassering '#4]],Poeng[],2,FALSE))</f>
        <v/>
      </c>
      <c r="K63" s="9">
        <v>1</v>
      </c>
      <c r="L63" s="9">
        <f>IF(TabellMSR4[[#This Row],[Plassering '#5]]="","",VLOOKUP(TabellMSR4[[#This Row],[Plassering '#5]],Poeng[],2,FALSE))</f>
        <v>100</v>
      </c>
      <c r="M63" s="9"/>
      <c r="N63" s="9" t="str">
        <f>IF(TabellMSR4[[#This Row],[Plassering '#6]]="","",VLOOKUP(TabellMSR4[[#This Row],[Plassering '#6]],Poeng[],2,FALSE))</f>
        <v/>
      </c>
      <c r="O6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3" s="13" t="str">
        <f>TabellMSR4[[#This Row],[Poeng '#1]]</f>
        <v/>
      </c>
      <c r="Q63" s="13">
        <f>TabellMSR4[[#This Row],[Poeng '#2]]</f>
        <v>100</v>
      </c>
      <c r="R63" s="13" t="str">
        <f>TabellMSR4[[#This Row],[Poeng '#3]]</f>
        <v/>
      </c>
      <c r="S63" s="13" t="str">
        <f>TabellMSR4[[#This Row],[Poeng '#4]]</f>
        <v/>
      </c>
      <c r="T63" s="13">
        <f>TabellMSR4[[#This Row],[Poeng '#5]]</f>
        <v>100</v>
      </c>
      <c r="U63" s="13" t="str">
        <f>TabellMSR4[[#This Row],[Poeng '#6]]</f>
        <v/>
      </c>
    </row>
    <row r="64" spans="1:21" x14ac:dyDescent="0.25">
      <c r="A64" s="8" t="s">
        <v>186</v>
      </c>
      <c r="B64" s="8" t="s">
        <v>35</v>
      </c>
      <c r="C64" s="9"/>
      <c r="D64" s="9" t="str">
        <f>IF(TabellMSR4[[#This Row],[Plassering '#1]]="","",VLOOKUP(TabellMSR4[[#This Row],[Plassering '#1]],Poeng[],2,FALSE))</f>
        <v/>
      </c>
      <c r="E64" s="9">
        <v>1</v>
      </c>
      <c r="F64" s="9">
        <f>IF(TabellMSR4[[#This Row],[Plassering '#2]]="","",VLOOKUP(TabellMSR4[[#This Row],[Plassering '#2]],Poeng[],2,FALSE))</f>
        <v>100</v>
      </c>
      <c r="G64" s="9"/>
      <c r="H64" s="9" t="str">
        <f>IF(TabellMSR4[[#This Row],[Plassering '#3]]="","",VLOOKUP(TabellMSR4[[#This Row],[Plassering '#3]],Poeng[],2,FALSE))</f>
        <v/>
      </c>
      <c r="I64" s="9">
        <v>1</v>
      </c>
      <c r="J64" s="9">
        <f>IF(TabellMSR4[[#This Row],[Plassering '#4]]="","",VLOOKUP(TabellMSR4[[#This Row],[Plassering '#4]],Poeng[],2,FALSE))</f>
        <v>100</v>
      </c>
      <c r="K64" s="9"/>
      <c r="L64" s="9" t="str">
        <f>IF(TabellMSR4[[#This Row],[Plassering '#5]]="","",VLOOKUP(TabellMSR4[[#This Row],[Plassering '#5]],Poeng[],2,FALSE))</f>
        <v/>
      </c>
      <c r="M64" s="9"/>
      <c r="N64" s="9" t="str">
        <f>IF(TabellMSR4[[#This Row],[Plassering '#6]]="","",VLOOKUP(TabellMSR4[[#This Row],[Plassering '#6]],Poeng[],2,FALSE))</f>
        <v/>
      </c>
      <c r="O6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4" s="13" t="str">
        <f>TabellMSR4[[#This Row],[Poeng '#1]]</f>
        <v/>
      </c>
      <c r="Q64" s="13">
        <f>TabellMSR4[[#This Row],[Poeng '#2]]</f>
        <v>100</v>
      </c>
      <c r="R64" s="13" t="str">
        <f>TabellMSR4[[#This Row],[Poeng '#3]]</f>
        <v/>
      </c>
      <c r="S64" s="13">
        <f>TabellMSR4[[#This Row],[Poeng '#4]]</f>
        <v>100</v>
      </c>
      <c r="T64" s="13" t="str">
        <f>TabellMSR4[[#This Row],[Poeng '#5]]</f>
        <v/>
      </c>
      <c r="U64" s="13" t="str">
        <f>TabellMSR4[[#This Row],[Poeng '#6]]</f>
        <v/>
      </c>
    </row>
    <row r="65" spans="1:21" x14ac:dyDescent="0.25">
      <c r="A65" s="8" t="s">
        <v>167</v>
      </c>
      <c r="B65" s="8" t="s">
        <v>35</v>
      </c>
      <c r="C65" s="9"/>
      <c r="D65" s="9" t="str">
        <f>IF(TabellMSR4[[#This Row],[Plassering '#1]]="","",VLOOKUP(TabellMSR4[[#This Row],[Plassering '#1]],Poeng[],2,FALSE))</f>
        <v/>
      </c>
      <c r="E65" s="9">
        <v>1</v>
      </c>
      <c r="F65" s="9">
        <f>IF(TabellMSR4[[#This Row],[Plassering '#2]]="","",VLOOKUP(TabellMSR4[[#This Row],[Plassering '#2]],Poeng[],2,FALSE))</f>
        <v>100</v>
      </c>
      <c r="G65" s="9"/>
      <c r="H65" s="9" t="str">
        <f>IF(TabellMSR4[[#This Row],[Plassering '#3]]="","",VLOOKUP(TabellMSR4[[#This Row],[Plassering '#3]],Poeng[],2,FALSE))</f>
        <v/>
      </c>
      <c r="I65" s="9">
        <v>1</v>
      </c>
      <c r="J65" s="9">
        <f>IF(TabellMSR4[[#This Row],[Plassering '#4]]="","",VLOOKUP(TabellMSR4[[#This Row],[Plassering '#4]],Poeng[],2,FALSE))</f>
        <v>100</v>
      </c>
      <c r="K65" s="9"/>
      <c r="L65" s="9" t="str">
        <f>IF(TabellMSR4[[#This Row],[Plassering '#5]]="","",VLOOKUP(TabellMSR4[[#This Row],[Plassering '#5]],Poeng[],2,FALSE))</f>
        <v/>
      </c>
      <c r="M65" s="9"/>
      <c r="N65" s="9" t="str">
        <f>IF(TabellMSR4[[#This Row],[Plassering '#6]]="","",VLOOKUP(TabellMSR4[[#This Row],[Plassering '#6]],Poeng[],2,FALSE))</f>
        <v/>
      </c>
      <c r="O6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5" s="13" t="str">
        <f>TabellMSR4[[#This Row],[Poeng '#1]]</f>
        <v/>
      </c>
      <c r="Q65" s="13">
        <f>TabellMSR4[[#This Row],[Poeng '#2]]</f>
        <v>100</v>
      </c>
      <c r="R65" s="13" t="str">
        <f>TabellMSR4[[#This Row],[Poeng '#3]]</f>
        <v/>
      </c>
      <c r="S65" s="13">
        <f>TabellMSR4[[#This Row],[Poeng '#4]]</f>
        <v>100</v>
      </c>
      <c r="T65" s="13" t="str">
        <f>TabellMSR4[[#This Row],[Poeng '#5]]</f>
        <v/>
      </c>
      <c r="U65" s="13" t="str">
        <f>TabellMSR4[[#This Row],[Poeng '#6]]</f>
        <v/>
      </c>
    </row>
    <row r="66" spans="1:21" x14ac:dyDescent="0.25">
      <c r="A66" s="8" t="s">
        <v>182</v>
      </c>
      <c r="B66" s="8" t="s">
        <v>33</v>
      </c>
      <c r="C66" s="9"/>
      <c r="D66" s="9" t="str">
        <f>IF(TabellMSR4[[#This Row],[Plassering '#1]]="","",VLOOKUP(TabellMSR4[[#This Row],[Plassering '#1]],Poeng[],2,FALSE))</f>
        <v/>
      </c>
      <c r="E66" s="9">
        <v>1</v>
      </c>
      <c r="F66" s="9">
        <f>IF(TabellMSR4[[#This Row],[Plassering '#2]]="","",VLOOKUP(TabellMSR4[[#This Row],[Plassering '#2]],Poeng[],2,FALSE))</f>
        <v>100</v>
      </c>
      <c r="G66" s="9"/>
      <c r="H66" s="9" t="str">
        <f>IF(TabellMSR4[[#This Row],[Plassering '#3]]="","",VLOOKUP(TabellMSR4[[#This Row],[Plassering '#3]],Poeng[],2,FALSE))</f>
        <v/>
      </c>
      <c r="I66" s="9">
        <v>1</v>
      </c>
      <c r="J66" s="9">
        <f>IF(TabellMSR4[[#This Row],[Plassering '#4]]="","",VLOOKUP(TabellMSR4[[#This Row],[Plassering '#4]],Poeng[],2,FALSE))</f>
        <v>100</v>
      </c>
      <c r="K66" s="9"/>
      <c r="L66" s="9" t="str">
        <f>IF(TabellMSR4[[#This Row],[Plassering '#5]]="","",VLOOKUP(TabellMSR4[[#This Row],[Plassering '#5]],Poeng[],2,FALSE))</f>
        <v/>
      </c>
      <c r="M66" s="9"/>
      <c r="N66" s="9" t="str">
        <f>IF(TabellMSR4[[#This Row],[Plassering '#6]]="","",VLOOKUP(TabellMSR4[[#This Row],[Plassering '#6]],Poeng[],2,FALSE))</f>
        <v/>
      </c>
      <c r="O6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6" s="13" t="str">
        <f>TabellMSR4[[#This Row],[Poeng '#1]]</f>
        <v/>
      </c>
      <c r="Q66" s="13">
        <f>TabellMSR4[[#This Row],[Poeng '#2]]</f>
        <v>100</v>
      </c>
      <c r="R66" s="13" t="str">
        <f>TabellMSR4[[#This Row],[Poeng '#3]]</f>
        <v/>
      </c>
      <c r="S66" s="13">
        <f>TabellMSR4[[#This Row],[Poeng '#4]]</f>
        <v>100</v>
      </c>
      <c r="T66" s="13" t="str">
        <f>TabellMSR4[[#This Row],[Poeng '#5]]</f>
        <v/>
      </c>
      <c r="U66" s="13" t="str">
        <f>TabellMSR4[[#This Row],[Poeng '#6]]</f>
        <v/>
      </c>
    </row>
    <row r="67" spans="1:21" x14ac:dyDescent="0.25">
      <c r="A67" s="8" t="s">
        <v>175</v>
      </c>
      <c r="B67" s="8" t="s">
        <v>33</v>
      </c>
      <c r="C67" s="9"/>
      <c r="D67" s="9" t="str">
        <f>IF(TabellMSR4[[#This Row],[Plassering '#1]]="","",VLOOKUP(TabellMSR4[[#This Row],[Plassering '#1]],Poeng[],2,FALSE))</f>
        <v/>
      </c>
      <c r="E67" s="9">
        <v>1</v>
      </c>
      <c r="F67" s="9">
        <f>IF(TabellMSR4[[#This Row],[Plassering '#2]]="","",VLOOKUP(TabellMSR4[[#This Row],[Plassering '#2]],Poeng[],2,FALSE))</f>
        <v>100</v>
      </c>
      <c r="G67" s="9"/>
      <c r="H67" s="9" t="str">
        <f>IF(TabellMSR4[[#This Row],[Plassering '#3]]="","",VLOOKUP(TabellMSR4[[#This Row],[Plassering '#3]],Poeng[],2,FALSE))</f>
        <v/>
      </c>
      <c r="I67" s="9">
        <v>1</v>
      </c>
      <c r="J67" s="9">
        <f>IF(TabellMSR4[[#This Row],[Plassering '#4]]="","",VLOOKUP(TabellMSR4[[#This Row],[Plassering '#4]],Poeng[],2,FALSE))</f>
        <v>100</v>
      </c>
      <c r="K67" s="9"/>
      <c r="L67" s="9" t="str">
        <f>IF(TabellMSR4[[#This Row],[Plassering '#5]]="","",VLOOKUP(TabellMSR4[[#This Row],[Plassering '#5]],Poeng[],2,FALSE))</f>
        <v/>
      </c>
      <c r="M67" s="9"/>
      <c r="N67" s="9" t="str">
        <f>IF(TabellMSR4[[#This Row],[Plassering '#6]]="","",VLOOKUP(TabellMSR4[[#This Row],[Plassering '#6]],Poeng[],2,FALSE))</f>
        <v/>
      </c>
      <c r="O6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7" s="13" t="str">
        <f>TabellMSR4[[#This Row],[Poeng '#1]]</f>
        <v/>
      </c>
      <c r="Q67" s="13">
        <f>TabellMSR4[[#This Row],[Poeng '#2]]</f>
        <v>100</v>
      </c>
      <c r="R67" s="13" t="str">
        <f>TabellMSR4[[#This Row],[Poeng '#3]]</f>
        <v/>
      </c>
      <c r="S67" s="13">
        <f>TabellMSR4[[#This Row],[Poeng '#4]]</f>
        <v>100</v>
      </c>
      <c r="T67" s="13" t="str">
        <f>TabellMSR4[[#This Row],[Poeng '#5]]</f>
        <v/>
      </c>
      <c r="U67" s="13" t="str">
        <f>TabellMSR4[[#This Row],[Poeng '#6]]</f>
        <v/>
      </c>
    </row>
    <row r="68" spans="1:21" x14ac:dyDescent="0.25">
      <c r="A68" s="8" t="s">
        <v>185</v>
      </c>
      <c r="B68" s="8" t="s">
        <v>57</v>
      </c>
      <c r="C68" s="9"/>
      <c r="D68" s="9" t="str">
        <f>IF(TabellMSR4[[#This Row],[Plassering '#1]]="","",VLOOKUP(TabellMSR4[[#This Row],[Plassering '#1]],Poeng[],2,FALSE))</f>
        <v/>
      </c>
      <c r="E68" s="9">
        <v>1</v>
      </c>
      <c r="F68" s="9">
        <f>IF(TabellMSR4[[#This Row],[Plassering '#2]]="","",VLOOKUP(TabellMSR4[[#This Row],[Plassering '#2]],Poeng[],2,FALSE))</f>
        <v>100</v>
      </c>
      <c r="G68" s="9"/>
      <c r="H68" s="9" t="str">
        <f>IF(TabellMSR4[[#This Row],[Plassering '#3]]="","",VLOOKUP(TabellMSR4[[#This Row],[Plassering '#3]],Poeng[],2,FALSE))</f>
        <v/>
      </c>
      <c r="I68" s="9">
        <v>1</v>
      </c>
      <c r="J68" s="9">
        <f>IF(TabellMSR4[[#This Row],[Plassering '#4]]="","",VLOOKUP(TabellMSR4[[#This Row],[Plassering '#4]],Poeng[],2,FALSE))</f>
        <v>100</v>
      </c>
      <c r="K68" s="9"/>
      <c r="L68" s="9" t="str">
        <f>IF(TabellMSR4[[#This Row],[Plassering '#5]]="","",VLOOKUP(TabellMSR4[[#This Row],[Plassering '#5]],Poeng[],2,FALSE))</f>
        <v/>
      </c>
      <c r="M68" s="9"/>
      <c r="N68" s="9" t="str">
        <f>IF(TabellMSR4[[#This Row],[Plassering '#6]]="","",VLOOKUP(TabellMSR4[[#This Row],[Plassering '#6]],Poeng[],2,FALSE))</f>
        <v/>
      </c>
      <c r="O6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8" s="13" t="str">
        <f>TabellMSR4[[#This Row],[Poeng '#1]]</f>
        <v/>
      </c>
      <c r="Q68" s="13">
        <f>TabellMSR4[[#This Row],[Poeng '#2]]</f>
        <v>100</v>
      </c>
      <c r="R68" s="13" t="str">
        <f>TabellMSR4[[#This Row],[Poeng '#3]]</f>
        <v/>
      </c>
      <c r="S68" s="13">
        <f>TabellMSR4[[#This Row],[Poeng '#4]]</f>
        <v>100</v>
      </c>
      <c r="T68" s="13" t="str">
        <f>TabellMSR4[[#This Row],[Poeng '#5]]</f>
        <v/>
      </c>
      <c r="U68" s="13" t="str">
        <f>TabellMSR4[[#This Row],[Poeng '#6]]</f>
        <v/>
      </c>
    </row>
    <row r="69" spans="1:21" x14ac:dyDescent="0.25">
      <c r="A69" s="8" t="s">
        <v>176</v>
      </c>
      <c r="B69" s="8" t="s">
        <v>57</v>
      </c>
      <c r="C69" s="9"/>
      <c r="D69" s="9" t="str">
        <f>IF(TabellMSR4[[#This Row],[Plassering '#1]]="","",VLOOKUP(TabellMSR4[[#This Row],[Plassering '#1]],Poeng[],2,FALSE))</f>
        <v/>
      </c>
      <c r="E69" s="9">
        <v>1</v>
      </c>
      <c r="F69" s="9">
        <f>IF(TabellMSR4[[#This Row],[Plassering '#2]]="","",VLOOKUP(TabellMSR4[[#This Row],[Plassering '#2]],Poeng[],2,FALSE))</f>
        <v>100</v>
      </c>
      <c r="G69" s="9"/>
      <c r="H69" s="9" t="str">
        <f>IF(TabellMSR4[[#This Row],[Plassering '#3]]="","",VLOOKUP(TabellMSR4[[#This Row],[Plassering '#3]],Poeng[],2,FALSE))</f>
        <v/>
      </c>
      <c r="I69" s="9">
        <v>1</v>
      </c>
      <c r="J69" s="9">
        <f>IF(TabellMSR4[[#This Row],[Plassering '#4]]="","",VLOOKUP(TabellMSR4[[#This Row],[Plassering '#4]],Poeng[],2,FALSE))</f>
        <v>100</v>
      </c>
      <c r="K69" s="9"/>
      <c r="L69" s="9" t="str">
        <f>IF(TabellMSR4[[#This Row],[Plassering '#5]]="","",VLOOKUP(TabellMSR4[[#This Row],[Plassering '#5]],Poeng[],2,FALSE))</f>
        <v/>
      </c>
      <c r="M69" s="9"/>
      <c r="N69" s="9" t="str">
        <f>IF(TabellMSR4[[#This Row],[Plassering '#6]]="","",VLOOKUP(TabellMSR4[[#This Row],[Plassering '#6]],Poeng[],2,FALSE))</f>
        <v/>
      </c>
      <c r="O6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2</v>
      </c>
      <c r="P69" s="13" t="str">
        <f>TabellMSR4[[#This Row],[Poeng '#1]]</f>
        <v/>
      </c>
      <c r="Q69" s="13">
        <f>TabellMSR4[[#This Row],[Poeng '#2]]</f>
        <v>100</v>
      </c>
      <c r="R69" s="13" t="str">
        <f>TabellMSR4[[#This Row],[Poeng '#3]]</f>
        <v/>
      </c>
      <c r="S69" s="13">
        <f>TabellMSR4[[#This Row],[Poeng '#4]]</f>
        <v>100</v>
      </c>
      <c r="T69" s="13" t="str">
        <f>TabellMSR4[[#This Row],[Poeng '#5]]</f>
        <v/>
      </c>
      <c r="U69" s="13" t="str">
        <f>TabellMSR4[[#This Row],[Poeng '#6]]</f>
        <v/>
      </c>
    </row>
    <row r="70" spans="1:21" x14ac:dyDescent="0.25">
      <c r="A70" s="8" t="s">
        <v>250</v>
      </c>
      <c r="B70" s="8" t="s">
        <v>72</v>
      </c>
      <c r="C70" s="9"/>
      <c r="D70" s="9" t="str">
        <f>IF(TabellMSR4[[#This Row],[Plassering '#1]]="","",VLOOKUP(TabellMSR4[[#This Row],[Plassering '#1]],Poeng[],2,FALSE))</f>
        <v/>
      </c>
      <c r="E70" s="9"/>
      <c r="F70" s="9" t="str">
        <f>IF(TabellMSR4[[#This Row],[Plassering '#2]]="","",VLOOKUP(TabellMSR4[[#This Row],[Plassering '#2]],Poeng[],2,FALSE))</f>
        <v/>
      </c>
      <c r="G70" s="9"/>
      <c r="H70" s="9" t="str">
        <f>IF(TabellMSR4[[#This Row],[Plassering '#3]]="","",VLOOKUP(TabellMSR4[[#This Row],[Plassering '#3]],Poeng[],2,FALSE))</f>
        <v/>
      </c>
      <c r="I70" s="9">
        <v>1</v>
      </c>
      <c r="J70" s="9">
        <f>IF(TabellMSR4[[#This Row],[Plassering '#4]]="","",VLOOKUP(TabellMSR4[[#This Row],[Plassering '#4]],Poeng[],2,FALSE))</f>
        <v>100</v>
      </c>
      <c r="K70" s="9"/>
      <c r="L70" s="9" t="str">
        <f>IF(TabellMSR4[[#This Row],[Plassering '#5]]="","",VLOOKUP(TabellMSR4[[#This Row],[Plassering '#5]],Poeng[],2,FALSE))</f>
        <v/>
      </c>
      <c r="M70" s="9"/>
      <c r="N70" s="9" t="str">
        <f>IF(TabellMSR4[[#This Row],[Plassering '#6]]="","",VLOOKUP(TabellMSR4[[#This Row],[Plassering '#6]],Poeng[],2,FALSE))</f>
        <v/>
      </c>
      <c r="O7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0" s="13" t="str">
        <f>TabellMSR4[[#This Row],[Poeng '#1]]</f>
        <v/>
      </c>
      <c r="Q70" s="13" t="str">
        <f>TabellMSR4[[#This Row],[Poeng '#2]]</f>
        <v/>
      </c>
      <c r="R70" s="13" t="str">
        <f>TabellMSR4[[#This Row],[Poeng '#3]]</f>
        <v/>
      </c>
      <c r="S70" s="13">
        <f>TabellMSR4[[#This Row],[Poeng '#4]]</f>
        <v>100</v>
      </c>
      <c r="T70" s="13" t="str">
        <f>TabellMSR4[[#This Row],[Poeng '#5]]</f>
        <v/>
      </c>
      <c r="U70" s="13" t="str">
        <f>TabellMSR4[[#This Row],[Poeng '#6]]</f>
        <v/>
      </c>
    </row>
    <row r="71" spans="1:21" x14ac:dyDescent="0.25">
      <c r="A71" s="8" t="s">
        <v>234</v>
      </c>
      <c r="B71" s="8" t="s">
        <v>72</v>
      </c>
      <c r="C71" s="9"/>
      <c r="D71" s="9" t="str">
        <f>IF(TabellMSR4[[#This Row],[Plassering '#1]]="","",VLOOKUP(TabellMSR4[[#This Row],[Plassering '#1]],Poeng[],2,FALSE))</f>
        <v/>
      </c>
      <c r="E71" s="9"/>
      <c r="F71" s="9" t="str">
        <f>IF(TabellMSR4[[#This Row],[Plassering '#2]]="","",VLOOKUP(TabellMSR4[[#This Row],[Plassering '#2]],Poeng[],2,FALSE))</f>
        <v/>
      </c>
      <c r="G71" s="9"/>
      <c r="H71" s="9" t="str">
        <f>IF(TabellMSR4[[#This Row],[Plassering '#3]]="","",VLOOKUP(TabellMSR4[[#This Row],[Plassering '#3]],Poeng[],2,FALSE))</f>
        <v/>
      </c>
      <c r="I71" s="9">
        <v>1</v>
      </c>
      <c r="J71" s="9">
        <f>IF(TabellMSR4[[#This Row],[Plassering '#4]]="","",VLOOKUP(TabellMSR4[[#This Row],[Plassering '#4]],Poeng[],2,FALSE))</f>
        <v>100</v>
      </c>
      <c r="K71" s="9"/>
      <c r="L71" s="9" t="str">
        <f>IF(TabellMSR4[[#This Row],[Plassering '#5]]="","",VLOOKUP(TabellMSR4[[#This Row],[Plassering '#5]],Poeng[],2,FALSE))</f>
        <v/>
      </c>
      <c r="M71" s="9"/>
      <c r="N71" s="9" t="str">
        <f>IF(TabellMSR4[[#This Row],[Plassering '#6]]="","",VLOOKUP(TabellMSR4[[#This Row],[Plassering '#6]],Poeng[],2,FALSE))</f>
        <v/>
      </c>
      <c r="O7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1" s="13" t="str">
        <f>TabellMSR4[[#This Row],[Poeng '#1]]</f>
        <v/>
      </c>
      <c r="Q71" s="13" t="str">
        <f>TabellMSR4[[#This Row],[Poeng '#2]]</f>
        <v/>
      </c>
      <c r="R71" s="13" t="str">
        <f>TabellMSR4[[#This Row],[Poeng '#3]]</f>
        <v/>
      </c>
      <c r="S71" s="13">
        <f>TabellMSR4[[#This Row],[Poeng '#4]]</f>
        <v>100</v>
      </c>
      <c r="T71" s="13" t="str">
        <f>TabellMSR4[[#This Row],[Poeng '#5]]</f>
        <v/>
      </c>
      <c r="U71" s="13" t="str">
        <f>TabellMSR4[[#This Row],[Poeng '#6]]</f>
        <v/>
      </c>
    </row>
    <row r="72" spans="1:21" x14ac:dyDescent="0.25">
      <c r="A72" s="8" t="s">
        <v>245</v>
      </c>
      <c r="B72" s="8" t="s">
        <v>72</v>
      </c>
      <c r="C72" s="9"/>
      <c r="D72" s="9" t="str">
        <f>IF(TabellMSR4[[#This Row],[Plassering '#1]]="","",VLOOKUP(TabellMSR4[[#This Row],[Plassering '#1]],Poeng[],2,FALSE))</f>
        <v/>
      </c>
      <c r="E72" s="9"/>
      <c r="F72" s="9" t="str">
        <f>IF(TabellMSR4[[#This Row],[Plassering '#2]]="","",VLOOKUP(TabellMSR4[[#This Row],[Plassering '#2]],Poeng[],2,FALSE))</f>
        <v/>
      </c>
      <c r="G72" s="9"/>
      <c r="H72" s="9" t="str">
        <f>IF(TabellMSR4[[#This Row],[Plassering '#3]]="","",VLOOKUP(TabellMSR4[[#This Row],[Plassering '#3]],Poeng[],2,FALSE))</f>
        <v/>
      </c>
      <c r="I72" s="9">
        <v>1</v>
      </c>
      <c r="J72" s="9">
        <f>IF(TabellMSR4[[#This Row],[Plassering '#4]]="","",VLOOKUP(TabellMSR4[[#This Row],[Plassering '#4]],Poeng[],2,FALSE))</f>
        <v>100</v>
      </c>
      <c r="K72" s="9"/>
      <c r="L72" s="9" t="str">
        <f>IF(TabellMSR4[[#This Row],[Plassering '#5]]="","",VLOOKUP(TabellMSR4[[#This Row],[Plassering '#5]],Poeng[],2,FALSE))</f>
        <v/>
      </c>
      <c r="M72" s="9"/>
      <c r="N72" s="9" t="str">
        <f>IF(TabellMSR4[[#This Row],[Plassering '#6]]="","",VLOOKUP(TabellMSR4[[#This Row],[Plassering '#6]],Poeng[],2,FALSE))</f>
        <v/>
      </c>
      <c r="O7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2" s="13" t="str">
        <f>TabellMSR4[[#This Row],[Poeng '#1]]</f>
        <v/>
      </c>
      <c r="Q72" s="13" t="str">
        <f>TabellMSR4[[#This Row],[Poeng '#2]]</f>
        <v/>
      </c>
      <c r="R72" s="13" t="str">
        <f>TabellMSR4[[#This Row],[Poeng '#3]]</f>
        <v/>
      </c>
      <c r="S72" s="13">
        <f>TabellMSR4[[#This Row],[Poeng '#4]]</f>
        <v>100</v>
      </c>
      <c r="T72" s="13" t="str">
        <f>TabellMSR4[[#This Row],[Poeng '#5]]</f>
        <v/>
      </c>
      <c r="U72" s="13" t="str">
        <f>TabellMSR4[[#This Row],[Poeng '#6]]</f>
        <v/>
      </c>
    </row>
    <row r="73" spans="1:21" x14ac:dyDescent="0.25">
      <c r="A73" s="8" t="s">
        <v>240</v>
      </c>
      <c r="B73" s="8" t="s">
        <v>72</v>
      </c>
      <c r="C73" s="9"/>
      <c r="D73" s="9" t="str">
        <f>IF(TabellMSR4[[#This Row],[Plassering '#1]]="","",VLOOKUP(TabellMSR4[[#This Row],[Plassering '#1]],Poeng[],2,FALSE))</f>
        <v/>
      </c>
      <c r="E73" s="9"/>
      <c r="F73" s="9" t="str">
        <f>IF(TabellMSR4[[#This Row],[Plassering '#2]]="","",VLOOKUP(TabellMSR4[[#This Row],[Plassering '#2]],Poeng[],2,FALSE))</f>
        <v/>
      </c>
      <c r="G73" s="9"/>
      <c r="H73" s="9" t="str">
        <f>IF(TabellMSR4[[#This Row],[Plassering '#3]]="","",VLOOKUP(TabellMSR4[[#This Row],[Plassering '#3]],Poeng[],2,FALSE))</f>
        <v/>
      </c>
      <c r="I73" s="9">
        <v>1</v>
      </c>
      <c r="J73" s="9">
        <f>IF(TabellMSR4[[#This Row],[Plassering '#4]]="","",VLOOKUP(TabellMSR4[[#This Row],[Plassering '#4]],Poeng[],2,FALSE))</f>
        <v>100</v>
      </c>
      <c r="K73" s="9"/>
      <c r="L73" s="9" t="str">
        <f>IF(TabellMSR4[[#This Row],[Plassering '#5]]="","",VLOOKUP(TabellMSR4[[#This Row],[Plassering '#5]],Poeng[],2,FALSE))</f>
        <v/>
      </c>
      <c r="M73" s="9"/>
      <c r="N73" s="9" t="str">
        <f>IF(TabellMSR4[[#This Row],[Plassering '#6]]="","",VLOOKUP(TabellMSR4[[#This Row],[Plassering '#6]],Poeng[],2,FALSE))</f>
        <v/>
      </c>
      <c r="O7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3" s="13" t="str">
        <f>TabellMSR4[[#This Row],[Poeng '#1]]</f>
        <v/>
      </c>
      <c r="Q73" s="13" t="str">
        <f>TabellMSR4[[#This Row],[Poeng '#2]]</f>
        <v/>
      </c>
      <c r="R73" s="13" t="str">
        <f>TabellMSR4[[#This Row],[Poeng '#3]]</f>
        <v/>
      </c>
      <c r="S73" s="13">
        <f>TabellMSR4[[#This Row],[Poeng '#4]]</f>
        <v>100</v>
      </c>
      <c r="T73" s="13" t="str">
        <f>TabellMSR4[[#This Row],[Poeng '#5]]</f>
        <v/>
      </c>
      <c r="U73" s="13" t="str">
        <f>TabellMSR4[[#This Row],[Poeng '#6]]</f>
        <v/>
      </c>
    </row>
    <row r="74" spans="1:21" x14ac:dyDescent="0.25">
      <c r="A74" s="8" t="s">
        <v>233</v>
      </c>
      <c r="B74" s="8" t="s">
        <v>72</v>
      </c>
      <c r="C74" s="9"/>
      <c r="D74" s="9" t="str">
        <f>IF(TabellMSR4[[#This Row],[Plassering '#1]]="","",VLOOKUP(TabellMSR4[[#This Row],[Plassering '#1]],Poeng[],2,FALSE))</f>
        <v/>
      </c>
      <c r="E74" s="9"/>
      <c r="F74" s="9" t="str">
        <f>IF(TabellMSR4[[#This Row],[Plassering '#2]]="","",VLOOKUP(TabellMSR4[[#This Row],[Plassering '#2]],Poeng[],2,FALSE))</f>
        <v/>
      </c>
      <c r="G74" s="9"/>
      <c r="H74" s="9" t="str">
        <f>IF(TabellMSR4[[#This Row],[Plassering '#3]]="","",VLOOKUP(TabellMSR4[[#This Row],[Plassering '#3]],Poeng[],2,FALSE))</f>
        <v/>
      </c>
      <c r="I74" s="9">
        <v>1</v>
      </c>
      <c r="J74" s="9">
        <f>IF(TabellMSR4[[#This Row],[Plassering '#4]]="","",VLOOKUP(TabellMSR4[[#This Row],[Plassering '#4]],Poeng[],2,FALSE))</f>
        <v>100</v>
      </c>
      <c r="K74" s="9"/>
      <c r="L74" s="9" t="str">
        <f>IF(TabellMSR4[[#This Row],[Plassering '#5]]="","",VLOOKUP(TabellMSR4[[#This Row],[Plassering '#5]],Poeng[],2,FALSE))</f>
        <v/>
      </c>
      <c r="M74" s="9"/>
      <c r="N74" s="9" t="str">
        <f>IF(TabellMSR4[[#This Row],[Plassering '#6]]="","",VLOOKUP(TabellMSR4[[#This Row],[Plassering '#6]],Poeng[],2,FALSE))</f>
        <v/>
      </c>
      <c r="O7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4" s="13" t="str">
        <f>TabellMSR4[[#This Row],[Poeng '#1]]</f>
        <v/>
      </c>
      <c r="Q74" s="13" t="str">
        <f>TabellMSR4[[#This Row],[Poeng '#2]]</f>
        <v/>
      </c>
      <c r="R74" s="13" t="str">
        <f>TabellMSR4[[#This Row],[Poeng '#3]]</f>
        <v/>
      </c>
      <c r="S74" s="13">
        <f>TabellMSR4[[#This Row],[Poeng '#4]]</f>
        <v>100</v>
      </c>
      <c r="T74" s="13" t="str">
        <f>TabellMSR4[[#This Row],[Poeng '#5]]</f>
        <v/>
      </c>
      <c r="U74" s="13" t="str">
        <f>TabellMSR4[[#This Row],[Poeng '#6]]</f>
        <v/>
      </c>
    </row>
    <row r="75" spans="1:21" x14ac:dyDescent="0.25">
      <c r="A75" s="8" t="s">
        <v>251</v>
      </c>
      <c r="B75" s="8" t="s">
        <v>72</v>
      </c>
      <c r="C75" s="9"/>
      <c r="D75" s="9" t="str">
        <f>IF(TabellMSR4[[#This Row],[Plassering '#1]]="","",VLOOKUP(TabellMSR4[[#This Row],[Plassering '#1]],Poeng[],2,FALSE))</f>
        <v/>
      </c>
      <c r="E75" s="9"/>
      <c r="F75" s="9" t="str">
        <f>IF(TabellMSR4[[#This Row],[Plassering '#2]]="","",VLOOKUP(TabellMSR4[[#This Row],[Plassering '#2]],Poeng[],2,FALSE))</f>
        <v/>
      </c>
      <c r="G75" s="9"/>
      <c r="H75" s="9" t="str">
        <f>IF(TabellMSR4[[#This Row],[Plassering '#3]]="","",VLOOKUP(TabellMSR4[[#This Row],[Plassering '#3]],Poeng[],2,FALSE))</f>
        <v/>
      </c>
      <c r="I75" s="9">
        <v>1</v>
      </c>
      <c r="J75" s="9">
        <f>IF(TabellMSR4[[#This Row],[Plassering '#4]]="","",VLOOKUP(TabellMSR4[[#This Row],[Plassering '#4]],Poeng[],2,FALSE))</f>
        <v>100</v>
      </c>
      <c r="K75" s="9"/>
      <c r="L75" s="9" t="str">
        <f>IF(TabellMSR4[[#This Row],[Plassering '#5]]="","",VLOOKUP(TabellMSR4[[#This Row],[Plassering '#5]],Poeng[],2,FALSE))</f>
        <v/>
      </c>
      <c r="M75" s="9"/>
      <c r="N75" s="9" t="str">
        <f>IF(TabellMSR4[[#This Row],[Plassering '#6]]="","",VLOOKUP(TabellMSR4[[#This Row],[Plassering '#6]],Poeng[],2,FALSE))</f>
        <v/>
      </c>
      <c r="O7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5" s="13" t="str">
        <f>TabellMSR4[[#This Row],[Poeng '#1]]</f>
        <v/>
      </c>
      <c r="Q75" s="13" t="str">
        <f>TabellMSR4[[#This Row],[Poeng '#2]]</f>
        <v/>
      </c>
      <c r="R75" s="13" t="str">
        <f>TabellMSR4[[#This Row],[Poeng '#3]]</f>
        <v/>
      </c>
      <c r="S75" s="13">
        <f>TabellMSR4[[#This Row],[Poeng '#4]]</f>
        <v>100</v>
      </c>
      <c r="T75" s="13" t="str">
        <f>TabellMSR4[[#This Row],[Poeng '#5]]</f>
        <v/>
      </c>
      <c r="U75" s="13" t="str">
        <f>TabellMSR4[[#This Row],[Poeng '#6]]</f>
        <v/>
      </c>
    </row>
    <row r="76" spans="1:21" x14ac:dyDescent="0.25">
      <c r="A76" s="8" t="s">
        <v>252</v>
      </c>
      <c r="B76" s="8" t="s">
        <v>72</v>
      </c>
      <c r="C76" s="9"/>
      <c r="D76" s="9" t="str">
        <f>IF(TabellMSR4[[#This Row],[Plassering '#1]]="","",VLOOKUP(TabellMSR4[[#This Row],[Plassering '#1]],Poeng[],2,FALSE))</f>
        <v/>
      </c>
      <c r="E76" s="9"/>
      <c r="F76" s="9" t="str">
        <f>IF(TabellMSR4[[#This Row],[Plassering '#2]]="","",VLOOKUP(TabellMSR4[[#This Row],[Plassering '#2]],Poeng[],2,FALSE))</f>
        <v/>
      </c>
      <c r="G76" s="9"/>
      <c r="H76" s="9" t="str">
        <f>IF(TabellMSR4[[#This Row],[Plassering '#3]]="","",VLOOKUP(TabellMSR4[[#This Row],[Plassering '#3]],Poeng[],2,FALSE))</f>
        <v/>
      </c>
      <c r="I76" s="9">
        <v>1</v>
      </c>
      <c r="J76" s="9">
        <f>IF(TabellMSR4[[#This Row],[Plassering '#4]]="","",VLOOKUP(TabellMSR4[[#This Row],[Plassering '#4]],Poeng[],2,FALSE))</f>
        <v>100</v>
      </c>
      <c r="K76" s="9"/>
      <c r="L76" s="9" t="str">
        <f>IF(TabellMSR4[[#This Row],[Plassering '#5]]="","",VLOOKUP(TabellMSR4[[#This Row],[Plassering '#5]],Poeng[],2,FALSE))</f>
        <v/>
      </c>
      <c r="M76" s="9"/>
      <c r="N76" s="9" t="str">
        <f>IF(TabellMSR4[[#This Row],[Plassering '#6]]="","",VLOOKUP(TabellMSR4[[#This Row],[Plassering '#6]],Poeng[],2,FALSE))</f>
        <v/>
      </c>
      <c r="O7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6" s="13" t="str">
        <f>TabellMSR4[[#This Row],[Poeng '#1]]</f>
        <v/>
      </c>
      <c r="Q76" s="13" t="str">
        <f>TabellMSR4[[#This Row],[Poeng '#2]]</f>
        <v/>
      </c>
      <c r="R76" s="13" t="str">
        <f>TabellMSR4[[#This Row],[Poeng '#3]]</f>
        <v/>
      </c>
      <c r="S76" s="13">
        <f>TabellMSR4[[#This Row],[Poeng '#4]]</f>
        <v>100</v>
      </c>
      <c r="T76" s="13" t="str">
        <f>TabellMSR4[[#This Row],[Poeng '#5]]</f>
        <v/>
      </c>
      <c r="U76" s="13" t="str">
        <f>TabellMSR4[[#This Row],[Poeng '#6]]</f>
        <v/>
      </c>
    </row>
    <row r="77" spans="1:21" x14ac:dyDescent="0.25">
      <c r="A77" s="8" t="s">
        <v>239</v>
      </c>
      <c r="B77" s="8" t="s">
        <v>72</v>
      </c>
      <c r="C77" s="9"/>
      <c r="D77" s="9" t="str">
        <f>IF(TabellMSR4[[#This Row],[Plassering '#1]]="","",VLOOKUP(TabellMSR4[[#This Row],[Plassering '#1]],Poeng[],2,FALSE))</f>
        <v/>
      </c>
      <c r="E77" s="9"/>
      <c r="F77" s="9" t="str">
        <f>IF(TabellMSR4[[#This Row],[Plassering '#2]]="","",VLOOKUP(TabellMSR4[[#This Row],[Plassering '#2]],Poeng[],2,FALSE))</f>
        <v/>
      </c>
      <c r="G77" s="9"/>
      <c r="H77" s="9" t="str">
        <f>IF(TabellMSR4[[#This Row],[Plassering '#3]]="","",VLOOKUP(TabellMSR4[[#This Row],[Plassering '#3]],Poeng[],2,FALSE))</f>
        <v/>
      </c>
      <c r="I77" s="9">
        <v>1</v>
      </c>
      <c r="J77" s="9">
        <f>IF(TabellMSR4[[#This Row],[Plassering '#4]]="","",VLOOKUP(TabellMSR4[[#This Row],[Plassering '#4]],Poeng[],2,FALSE))</f>
        <v>100</v>
      </c>
      <c r="K77" s="9"/>
      <c r="L77" s="9" t="str">
        <f>IF(TabellMSR4[[#This Row],[Plassering '#5]]="","",VLOOKUP(TabellMSR4[[#This Row],[Plassering '#5]],Poeng[],2,FALSE))</f>
        <v/>
      </c>
      <c r="M77" s="9"/>
      <c r="N77" s="9" t="str">
        <f>IF(TabellMSR4[[#This Row],[Plassering '#6]]="","",VLOOKUP(TabellMSR4[[#This Row],[Plassering '#6]],Poeng[],2,FALSE))</f>
        <v/>
      </c>
      <c r="O7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7" s="13" t="str">
        <f>TabellMSR4[[#This Row],[Poeng '#1]]</f>
        <v/>
      </c>
      <c r="Q77" s="13" t="str">
        <f>TabellMSR4[[#This Row],[Poeng '#2]]</f>
        <v/>
      </c>
      <c r="R77" s="13" t="str">
        <f>TabellMSR4[[#This Row],[Poeng '#3]]</f>
        <v/>
      </c>
      <c r="S77" s="13">
        <f>TabellMSR4[[#This Row],[Poeng '#4]]</f>
        <v>100</v>
      </c>
      <c r="T77" s="13" t="str">
        <f>TabellMSR4[[#This Row],[Poeng '#5]]</f>
        <v/>
      </c>
      <c r="U77" s="13" t="str">
        <f>TabellMSR4[[#This Row],[Poeng '#6]]</f>
        <v/>
      </c>
    </row>
    <row r="78" spans="1:21" x14ac:dyDescent="0.25">
      <c r="A78" s="8" t="s">
        <v>241</v>
      </c>
      <c r="B78" s="8" t="s">
        <v>72</v>
      </c>
      <c r="C78" s="9"/>
      <c r="D78" s="9" t="str">
        <f>IF(TabellMSR4[[#This Row],[Plassering '#1]]="","",VLOOKUP(TabellMSR4[[#This Row],[Plassering '#1]],Poeng[],2,FALSE))</f>
        <v/>
      </c>
      <c r="E78" s="9"/>
      <c r="F78" s="9" t="str">
        <f>IF(TabellMSR4[[#This Row],[Plassering '#2]]="","",VLOOKUP(TabellMSR4[[#This Row],[Plassering '#2]],Poeng[],2,FALSE))</f>
        <v/>
      </c>
      <c r="G78" s="9"/>
      <c r="H78" s="9" t="str">
        <f>IF(TabellMSR4[[#This Row],[Plassering '#3]]="","",VLOOKUP(TabellMSR4[[#This Row],[Plassering '#3]],Poeng[],2,FALSE))</f>
        <v/>
      </c>
      <c r="I78" s="9">
        <v>1</v>
      </c>
      <c r="J78" s="9">
        <f>IF(TabellMSR4[[#This Row],[Plassering '#4]]="","",VLOOKUP(TabellMSR4[[#This Row],[Plassering '#4]],Poeng[],2,FALSE))</f>
        <v>100</v>
      </c>
      <c r="K78" s="9"/>
      <c r="L78" s="9" t="str">
        <f>IF(TabellMSR4[[#This Row],[Plassering '#5]]="","",VLOOKUP(TabellMSR4[[#This Row],[Plassering '#5]],Poeng[],2,FALSE))</f>
        <v/>
      </c>
      <c r="M78" s="9"/>
      <c r="N78" s="9" t="str">
        <f>IF(TabellMSR4[[#This Row],[Plassering '#6]]="","",VLOOKUP(TabellMSR4[[#This Row],[Plassering '#6]],Poeng[],2,FALSE))</f>
        <v/>
      </c>
      <c r="O7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8" s="13" t="str">
        <f>TabellMSR4[[#This Row],[Poeng '#1]]</f>
        <v/>
      </c>
      <c r="Q78" s="13" t="str">
        <f>TabellMSR4[[#This Row],[Poeng '#2]]</f>
        <v/>
      </c>
      <c r="R78" s="13" t="str">
        <f>TabellMSR4[[#This Row],[Poeng '#3]]</f>
        <v/>
      </c>
      <c r="S78" s="13">
        <f>TabellMSR4[[#This Row],[Poeng '#4]]</f>
        <v>100</v>
      </c>
      <c r="T78" s="13" t="str">
        <f>TabellMSR4[[#This Row],[Poeng '#5]]</f>
        <v/>
      </c>
      <c r="U78" s="13" t="str">
        <f>TabellMSR4[[#This Row],[Poeng '#6]]</f>
        <v/>
      </c>
    </row>
    <row r="79" spans="1:21" x14ac:dyDescent="0.25">
      <c r="A79" s="8" t="s">
        <v>246</v>
      </c>
      <c r="B79" s="8" t="s">
        <v>72</v>
      </c>
      <c r="C79" s="9"/>
      <c r="D79" s="9" t="str">
        <f>IF(TabellMSR4[[#This Row],[Plassering '#1]]="","",VLOOKUP(TabellMSR4[[#This Row],[Plassering '#1]],Poeng[],2,FALSE))</f>
        <v/>
      </c>
      <c r="E79" s="9"/>
      <c r="F79" s="9" t="str">
        <f>IF(TabellMSR4[[#This Row],[Plassering '#2]]="","",VLOOKUP(TabellMSR4[[#This Row],[Plassering '#2]],Poeng[],2,FALSE))</f>
        <v/>
      </c>
      <c r="G79" s="9"/>
      <c r="H79" s="9" t="str">
        <f>IF(TabellMSR4[[#This Row],[Plassering '#3]]="","",VLOOKUP(TabellMSR4[[#This Row],[Plassering '#3]],Poeng[],2,FALSE))</f>
        <v/>
      </c>
      <c r="I79" s="9">
        <v>1</v>
      </c>
      <c r="J79" s="9">
        <f>IF(TabellMSR4[[#This Row],[Plassering '#4]]="","",VLOOKUP(TabellMSR4[[#This Row],[Plassering '#4]],Poeng[],2,FALSE))</f>
        <v>100</v>
      </c>
      <c r="K79" s="9"/>
      <c r="L79" s="9" t="str">
        <f>IF(TabellMSR4[[#This Row],[Plassering '#5]]="","",VLOOKUP(TabellMSR4[[#This Row],[Plassering '#5]],Poeng[],2,FALSE))</f>
        <v/>
      </c>
      <c r="M79" s="9"/>
      <c r="N79" s="9" t="str">
        <f>IF(TabellMSR4[[#This Row],[Plassering '#6]]="","",VLOOKUP(TabellMSR4[[#This Row],[Plassering '#6]],Poeng[],2,FALSE))</f>
        <v/>
      </c>
      <c r="O7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79" s="13" t="str">
        <f>TabellMSR4[[#This Row],[Poeng '#1]]</f>
        <v/>
      </c>
      <c r="Q79" s="13" t="str">
        <f>TabellMSR4[[#This Row],[Poeng '#2]]</f>
        <v/>
      </c>
      <c r="R79" s="13" t="str">
        <f>TabellMSR4[[#This Row],[Poeng '#3]]</f>
        <v/>
      </c>
      <c r="S79" s="13">
        <f>TabellMSR4[[#This Row],[Poeng '#4]]</f>
        <v>100</v>
      </c>
      <c r="T79" s="13" t="str">
        <f>TabellMSR4[[#This Row],[Poeng '#5]]</f>
        <v/>
      </c>
      <c r="U79" s="13" t="str">
        <f>TabellMSR4[[#This Row],[Poeng '#6]]</f>
        <v/>
      </c>
    </row>
    <row r="80" spans="1:21" x14ac:dyDescent="0.25">
      <c r="A80" s="8" t="s">
        <v>232</v>
      </c>
      <c r="B80" s="8" t="s">
        <v>72</v>
      </c>
      <c r="C80" s="9"/>
      <c r="D80" s="9" t="str">
        <f>IF(TabellMSR4[[#This Row],[Plassering '#1]]="","",VLOOKUP(TabellMSR4[[#This Row],[Plassering '#1]],Poeng[],2,FALSE))</f>
        <v/>
      </c>
      <c r="E80" s="9"/>
      <c r="F80" s="9" t="str">
        <f>IF(TabellMSR4[[#This Row],[Plassering '#2]]="","",VLOOKUP(TabellMSR4[[#This Row],[Plassering '#2]],Poeng[],2,FALSE))</f>
        <v/>
      </c>
      <c r="G80" s="9"/>
      <c r="H80" s="9" t="str">
        <f>IF(TabellMSR4[[#This Row],[Plassering '#3]]="","",VLOOKUP(TabellMSR4[[#This Row],[Plassering '#3]],Poeng[],2,FALSE))</f>
        <v/>
      </c>
      <c r="I80" s="9">
        <v>1</v>
      </c>
      <c r="J80" s="9">
        <f>IF(TabellMSR4[[#This Row],[Plassering '#4]]="","",VLOOKUP(TabellMSR4[[#This Row],[Plassering '#4]],Poeng[],2,FALSE))</f>
        <v>100</v>
      </c>
      <c r="K80" s="9"/>
      <c r="L80" s="9" t="str">
        <f>IF(TabellMSR4[[#This Row],[Plassering '#5]]="","",VLOOKUP(TabellMSR4[[#This Row],[Plassering '#5]],Poeng[],2,FALSE))</f>
        <v/>
      </c>
      <c r="M80" s="9"/>
      <c r="N80" s="9" t="str">
        <f>IF(TabellMSR4[[#This Row],[Plassering '#6]]="","",VLOOKUP(TabellMSR4[[#This Row],[Plassering '#6]],Poeng[],2,FALSE))</f>
        <v/>
      </c>
      <c r="O8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0" s="13" t="str">
        <f>TabellMSR4[[#This Row],[Poeng '#1]]</f>
        <v/>
      </c>
      <c r="Q80" s="13" t="str">
        <f>TabellMSR4[[#This Row],[Poeng '#2]]</f>
        <v/>
      </c>
      <c r="R80" s="13" t="str">
        <f>TabellMSR4[[#This Row],[Poeng '#3]]</f>
        <v/>
      </c>
      <c r="S80" s="13">
        <f>TabellMSR4[[#This Row],[Poeng '#4]]</f>
        <v>100</v>
      </c>
      <c r="T80" s="13" t="str">
        <f>TabellMSR4[[#This Row],[Poeng '#5]]</f>
        <v/>
      </c>
      <c r="U80" s="13" t="str">
        <f>TabellMSR4[[#This Row],[Poeng '#6]]</f>
        <v/>
      </c>
    </row>
    <row r="81" spans="1:21" x14ac:dyDescent="0.25">
      <c r="A81" s="8" t="s">
        <v>238</v>
      </c>
      <c r="B81" s="8" t="s">
        <v>72</v>
      </c>
      <c r="C81" s="9"/>
      <c r="D81" s="9" t="str">
        <f>IF(TabellMSR4[[#This Row],[Plassering '#1]]="","",VLOOKUP(TabellMSR4[[#This Row],[Plassering '#1]],Poeng[],2,FALSE))</f>
        <v/>
      </c>
      <c r="E81" s="9"/>
      <c r="F81" s="9" t="str">
        <f>IF(TabellMSR4[[#This Row],[Plassering '#2]]="","",VLOOKUP(TabellMSR4[[#This Row],[Plassering '#2]],Poeng[],2,FALSE))</f>
        <v/>
      </c>
      <c r="G81" s="9"/>
      <c r="H81" s="9" t="str">
        <f>IF(TabellMSR4[[#This Row],[Plassering '#3]]="","",VLOOKUP(TabellMSR4[[#This Row],[Plassering '#3]],Poeng[],2,FALSE))</f>
        <v/>
      </c>
      <c r="I81" s="9">
        <v>1</v>
      </c>
      <c r="J81" s="9">
        <f>IF(TabellMSR4[[#This Row],[Plassering '#4]]="","",VLOOKUP(TabellMSR4[[#This Row],[Plassering '#4]],Poeng[],2,FALSE))</f>
        <v>100</v>
      </c>
      <c r="K81" s="9"/>
      <c r="L81" s="9" t="str">
        <f>IF(TabellMSR4[[#This Row],[Plassering '#5]]="","",VLOOKUP(TabellMSR4[[#This Row],[Plassering '#5]],Poeng[],2,FALSE))</f>
        <v/>
      </c>
      <c r="M81" s="9"/>
      <c r="N81" s="9" t="str">
        <f>IF(TabellMSR4[[#This Row],[Plassering '#6]]="","",VLOOKUP(TabellMSR4[[#This Row],[Plassering '#6]],Poeng[],2,FALSE))</f>
        <v/>
      </c>
      <c r="O8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1" s="13" t="str">
        <f>TabellMSR4[[#This Row],[Poeng '#1]]</f>
        <v/>
      </c>
      <c r="Q81" s="13" t="str">
        <f>TabellMSR4[[#This Row],[Poeng '#2]]</f>
        <v/>
      </c>
      <c r="R81" s="13" t="str">
        <f>TabellMSR4[[#This Row],[Poeng '#3]]</f>
        <v/>
      </c>
      <c r="S81" s="13">
        <f>TabellMSR4[[#This Row],[Poeng '#4]]</f>
        <v>100</v>
      </c>
      <c r="T81" s="13" t="str">
        <f>TabellMSR4[[#This Row],[Poeng '#5]]</f>
        <v/>
      </c>
      <c r="U81" s="13" t="str">
        <f>TabellMSR4[[#This Row],[Poeng '#6]]</f>
        <v/>
      </c>
    </row>
    <row r="82" spans="1:21" x14ac:dyDescent="0.25">
      <c r="A82" s="8" t="s">
        <v>235</v>
      </c>
      <c r="B82" s="8" t="s">
        <v>72</v>
      </c>
      <c r="C82" s="9"/>
      <c r="D82" s="9" t="str">
        <f>IF(TabellMSR4[[#This Row],[Plassering '#1]]="","",VLOOKUP(TabellMSR4[[#This Row],[Plassering '#1]],Poeng[],2,FALSE))</f>
        <v/>
      </c>
      <c r="E82" s="9"/>
      <c r="F82" s="9" t="str">
        <f>IF(TabellMSR4[[#This Row],[Plassering '#2]]="","",VLOOKUP(TabellMSR4[[#This Row],[Plassering '#2]],Poeng[],2,FALSE))</f>
        <v/>
      </c>
      <c r="G82" s="9"/>
      <c r="H82" s="9" t="str">
        <f>IF(TabellMSR4[[#This Row],[Plassering '#3]]="","",VLOOKUP(TabellMSR4[[#This Row],[Plassering '#3]],Poeng[],2,FALSE))</f>
        <v/>
      </c>
      <c r="I82" s="9">
        <v>1</v>
      </c>
      <c r="J82" s="9">
        <f>IF(TabellMSR4[[#This Row],[Plassering '#4]]="","",VLOOKUP(TabellMSR4[[#This Row],[Plassering '#4]],Poeng[],2,FALSE))</f>
        <v>100</v>
      </c>
      <c r="K82" s="9"/>
      <c r="L82" s="9" t="str">
        <f>IF(TabellMSR4[[#This Row],[Plassering '#5]]="","",VLOOKUP(TabellMSR4[[#This Row],[Plassering '#5]],Poeng[],2,FALSE))</f>
        <v/>
      </c>
      <c r="M82" s="9"/>
      <c r="N82" s="9" t="str">
        <f>IF(TabellMSR4[[#This Row],[Plassering '#6]]="","",VLOOKUP(TabellMSR4[[#This Row],[Plassering '#6]],Poeng[],2,FALSE))</f>
        <v/>
      </c>
      <c r="O8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2" s="13" t="str">
        <f>TabellMSR4[[#This Row],[Poeng '#1]]</f>
        <v/>
      </c>
      <c r="Q82" s="13" t="str">
        <f>TabellMSR4[[#This Row],[Poeng '#2]]</f>
        <v/>
      </c>
      <c r="R82" s="13" t="str">
        <f>TabellMSR4[[#This Row],[Poeng '#3]]</f>
        <v/>
      </c>
      <c r="S82" s="13">
        <f>TabellMSR4[[#This Row],[Poeng '#4]]</f>
        <v>100</v>
      </c>
      <c r="T82" s="13" t="str">
        <f>TabellMSR4[[#This Row],[Poeng '#5]]</f>
        <v/>
      </c>
      <c r="U82" s="13" t="str">
        <f>TabellMSR4[[#This Row],[Poeng '#6]]</f>
        <v/>
      </c>
    </row>
    <row r="83" spans="1:21" x14ac:dyDescent="0.25">
      <c r="A83" s="8" t="s">
        <v>248</v>
      </c>
      <c r="B83" s="8" t="s">
        <v>72</v>
      </c>
      <c r="C83" s="9"/>
      <c r="D83" s="9" t="str">
        <f>IF(TabellMSR4[[#This Row],[Plassering '#1]]="","",VLOOKUP(TabellMSR4[[#This Row],[Plassering '#1]],Poeng[],2,FALSE))</f>
        <v/>
      </c>
      <c r="E83" s="9"/>
      <c r="F83" s="9" t="str">
        <f>IF(TabellMSR4[[#This Row],[Plassering '#2]]="","",VLOOKUP(TabellMSR4[[#This Row],[Plassering '#2]],Poeng[],2,FALSE))</f>
        <v/>
      </c>
      <c r="G83" s="9"/>
      <c r="H83" s="9" t="str">
        <f>IF(TabellMSR4[[#This Row],[Plassering '#3]]="","",VLOOKUP(TabellMSR4[[#This Row],[Plassering '#3]],Poeng[],2,FALSE))</f>
        <v/>
      </c>
      <c r="I83" s="9">
        <v>1</v>
      </c>
      <c r="J83" s="9">
        <f>IF(TabellMSR4[[#This Row],[Plassering '#4]]="","",VLOOKUP(TabellMSR4[[#This Row],[Plassering '#4]],Poeng[],2,FALSE))</f>
        <v>100</v>
      </c>
      <c r="K83" s="9"/>
      <c r="L83" s="9" t="str">
        <f>IF(TabellMSR4[[#This Row],[Plassering '#5]]="","",VLOOKUP(TabellMSR4[[#This Row],[Plassering '#5]],Poeng[],2,FALSE))</f>
        <v/>
      </c>
      <c r="M83" s="9"/>
      <c r="N83" s="9" t="str">
        <f>IF(TabellMSR4[[#This Row],[Plassering '#6]]="","",VLOOKUP(TabellMSR4[[#This Row],[Plassering '#6]],Poeng[],2,FALSE))</f>
        <v/>
      </c>
      <c r="O8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3" s="13" t="str">
        <f>TabellMSR4[[#This Row],[Poeng '#1]]</f>
        <v/>
      </c>
      <c r="Q83" s="13" t="str">
        <f>TabellMSR4[[#This Row],[Poeng '#2]]</f>
        <v/>
      </c>
      <c r="R83" s="13" t="str">
        <f>TabellMSR4[[#This Row],[Poeng '#3]]</f>
        <v/>
      </c>
      <c r="S83" s="13">
        <f>TabellMSR4[[#This Row],[Poeng '#4]]</f>
        <v>100</v>
      </c>
      <c r="T83" s="13" t="str">
        <f>TabellMSR4[[#This Row],[Poeng '#5]]</f>
        <v/>
      </c>
      <c r="U83" s="13" t="str">
        <f>TabellMSR4[[#This Row],[Poeng '#6]]</f>
        <v/>
      </c>
    </row>
    <row r="84" spans="1:21" x14ac:dyDescent="0.25">
      <c r="A84" s="8" t="s">
        <v>228</v>
      </c>
      <c r="B84" s="8" t="s">
        <v>72</v>
      </c>
      <c r="C84" s="9"/>
      <c r="D84" s="9" t="str">
        <f>IF(TabellMSR4[[#This Row],[Plassering '#1]]="","",VLOOKUP(TabellMSR4[[#This Row],[Plassering '#1]],Poeng[],2,FALSE))</f>
        <v/>
      </c>
      <c r="E84" s="9"/>
      <c r="F84" s="9" t="str">
        <f>IF(TabellMSR4[[#This Row],[Plassering '#2]]="","",VLOOKUP(TabellMSR4[[#This Row],[Plassering '#2]],Poeng[],2,FALSE))</f>
        <v/>
      </c>
      <c r="G84" s="9"/>
      <c r="H84" s="9" t="str">
        <f>IF(TabellMSR4[[#This Row],[Plassering '#3]]="","",VLOOKUP(TabellMSR4[[#This Row],[Plassering '#3]],Poeng[],2,FALSE))</f>
        <v/>
      </c>
      <c r="I84" s="9">
        <v>1</v>
      </c>
      <c r="J84" s="9">
        <f>IF(TabellMSR4[[#This Row],[Plassering '#4]]="","",VLOOKUP(TabellMSR4[[#This Row],[Plassering '#4]],Poeng[],2,FALSE))</f>
        <v>100</v>
      </c>
      <c r="K84" s="9"/>
      <c r="L84" s="9" t="str">
        <f>IF(TabellMSR4[[#This Row],[Plassering '#5]]="","",VLOOKUP(TabellMSR4[[#This Row],[Plassering '#5]],Poeng[],2,FALSE))</f>
        <v/>
      </c>
      <c r="M84" s="9"/>
      <c r="N84" s="9" t="str">
        <f>IF(TabellMSR4[[#This Row],[Plassering '#6]]="","",VLOOKUP(TabellMSR4[[#This Row],[Plassering '#6]],Poeng[],2,FALSE))</f>
        <v/>
      </c>
      <c r="O8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4" s="13" t="str">
        <f>TabellMSR4[[#This Row],[Poeng '#1]]</f>
        <v/>
      </c>
      <c r="Q84" s="13" t="str">
        <f>TabellMSR4[[#This Row],[Poeng '#2]]</f>
        <v/>
      </c>
      <c r="R84" s="13" t="str">
        <f>TabellMSR4[[#This Row],[Poeng '#3]]</f>
        <v/>
      </c>
      <c r="S84" s="13">
        <f>TabellMSR4[[#This Row],[Poeng '#4]]</f>
        <v>100</v>
      </c>
      <c r="T84" s="13" t="str">
        <f>TabellMSR4[[#This Row],[Poeng '#5]]</f>
        <v/>
      </c>
      <c r="U84" s="13" t="str">
        <f>TabellMSR4[[#This Row],[Poeng '#6]]</f>
        <v/>
      </c>
    </row>
    <row r="85" spans="1:21" x14ac:dyDescent="0.25">
      <c r="A85" s="8" t="s">
        <v>249</v>
      </c>
      <c r="B85" s="8" t="s">
        <v>72</v>
      </c>
      <c r="C85" s="9"/>
      <c r="D85" s="9" t="str">
        <f>IF(TabellMSR4[[#This Row],[Plassering '#1]]="","",VLOOKUP(TabellMSR4[[#This Row],[Plassering '#1]],Poeng[],2,FALSE))</f>
        <v/>
      </c>
      <c r="E85" s="9"/>
      <c r="F85" s="9" t="str">
        <f>IF(TabellMSR4[[#This Row],[Plassering '#2]]="","",VLOOKUP(TabellMSR4[[#This Row],[Plassering '#2]],Poeng[],2,FALSE))</f>
        <v/>
      </c>
      <c r="G85" s="9"/>
      <c r="H85" s="9" t="str">
        <f>IF(TabellMSR4[[#This Row],[Plassering '#3]]="","",VLOOKUP(TabellMSR4[[#This Row],[Plassering '#3]],Poeng[],2,FALSE))</f>
        <v/>
      </c>
      <c r="I85" s="9">
        <v>1</v>
      </c>
      <c r="J85" s="9">
        <f>IF(TabellMSR4[[#This Row],[Plassering '#4]]="","",VLOOKUP(TabellMSR4[[#This Row],[Plassering '#4]],Poeng[],2,FALSE))</f>
        <v>100</v>
      </c>
      <c r="K85" s="9"/>
      <c r="L85" s="9" t="str">
        <f>IF(TabellMSR4[[#This Row],[Plassering '#5]]="","",VLOOKUP(TabellMSR4[[#This Row],[Plassering '#5]],Poeng[],2,FALSE))</f>
        <v/>
      </c>
      <c r="M85" s="9"/>
      <c r="N85" s="9" t="str">
        <f>IF(TabellMSR4[[#This Row],[Plassering '#6]]="","",VLOOKUP(TabellMSR4[[#This Row],[Plassering '#6]],Poeng[],2,FALSE))</f>
        <v/>
      </c>
      <c r="O8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5" s="13" t="str">
        <f>TabellMSR4[[#This Row],[Poeng '#1]]</f>
        <v/>
      </c>
      <c r="Q85" s="13" t="str">
        <f>TabellMSR4[[#This Row],[Poeng '#2]]</f>
        <v/>
      </c>
      <c r="R85" s="13" t="str">
        <f>TabellMSR4[[#This Row],[Poeng '#3]]</f>
        <v/>
      </c>
      <c r="S85" s="13">
        <f>TabellMSR4[[#This Row],[Poeng '#4]]</f>
        <v>100</v>
      </c>
      <c r="T85" s="13" t="str">
        <f>TabellMSR4[[#This Row],[Poeng '#5]]</f>
        <v/>
      </c>
      <c r="U85" s="13" t="str">
        <f>TabellMSR4[[#This Row],[Poeng '#6]]</f>
        <v/>
      </c>
    </row>
    <row r="86" spans="1:21" x14ac:dyDescent="0.25">
      <c r="A86" s="8" t="s">
        <v>244</v>
      </c>
      <c r="B86" s="8" t="s">
        <v>72</v>
      </c>
      <c r="C86" s="9"/>
      <c r="D86" s="9" t="str">
        <f>IF(TabellMSR4[[#This Row],[Plassering '#1]]="","",VLOOKUP(TabellMSR4[[#This Row],[Plassering '#1]],Poeng[],2,FALSE))</f>
        <v/>
      </c>
      <c r="E86" s="9"/>
      <c r="F86" s="9" t="str">
        <f>IF(TabellMSR4[[#This Row],[Plassering '#2]]="","",VLOOKUP(TabellMSR4[[#This Row],[Plassering '#2]],Poeng[],2,FALSE))</f>
        <v/>
      </c>
      <c r="G86" s="9"/>
      <c r="H86" s="9" t="str">
        <f>IF(TabellMSR4[[#This Row],[Plassering '#3]]="","",VLOOKUP(TabellMSR4[[#This Row],[Plassering '#3]],Poeng[],2,FALSE))</f>
        <v/>
      </c>
      <c r="I86" s="9">
        <v>1</v>
      </c>
      <c r="J86" s="9">
        <f>IF(TabellMSR4[[#This Row],[Plassering '#4]]="","",VLOOKUP(TabellMSR4[[#This Row],[Plassering '#4]],Poeng[],2,FALSE))</f>
        <v>100</v>
      </c>
      <c r="K86" s="9"/>
      <c r="L86" s="9" t="str">
        <f>IF(TabellMSR4[[#This Row],[Plassering '#5]]="","",VLOOKUP(TabellMSR4[[#This Row],[Plassering '#5]],Poeng[],2,FALSE))</f>
        <v/>
      </c>
      <c r="M86" s="9"/>
      <c r="N86" s="9" t="str">
        <f>IF(TabellMSR4[[#This Row],[Plassering '#6]]="","",VLOOKUP(TabellMSR4[[#This Row],[Plassering '#6]],Poeng[],2,FALSE))</f>
        <v/>
      </c>
      <c r="O8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6" s="13" t="str">
        <f>TabellMSR4[[#This Row],[Poeng '#1]]</f>
        <v/>
      </c>
      <c r="Q86" s="13" t="str">
        <f>TabellMSR4[[#This Row],[Poeng '#2]]</f>
        <v/>
      </c>
      <c r="R86" s="13" t="str">
        <f>TabellMSR4[[#This Row],[Poeng '#3]]</f>
        <v/>
      </c>
      <c r="S86" s="13">
        <f>TabellMSR4[[#This Row],[Poeng '#4]]</f>
        <v>100</v>
      </c>
      <c r="T86" s="13" t="str">
        <f>TabellMSR4[[#This Row],[Poeng '#5]]</f>
        <v/>
      </c>
      <c r="U86" s="13" t="str">
        <f>TabellMSR4[[#This Row],[Poeng '#6]]</f>
        <v/>
      </c>
    </row>
    <row r="87" spans="1:21" x14ac:dyDescent="0.25">
      <c r="A87" s="8" t="s">
        <v>247</v>
      </c>
      <c r="B87" s="8" t="s">
        <v>72</v>
      </c>
      <c r="C87" s="9"/>
      <c r="D87" s="9" t="str">
        <f>IF(TabellMSR4[[#This Row],[Plassering '#1]]="","",VLOOKUP(TabellMSR4[[#This Row],[Plassering '#1]],Poeng[],2,FALSE))</f>
        <v/>
      </c>
      <c r="E87" s="9"/>
      <c r="F87" s="9" t="str">
        <f>IF(TabellMSR4[[#This Row],[Plassering '#2]]="","",VLOOKUP(TabellMSR4[[#This Row],[Plassering '#2]],Poeng[],2,FALSE))</f>
        <v/>
      </c>
      <c r="G87" s="9"/>
      <c r="H87" s="9" t="str">
        <f>IF(TabellMSR4[[#This Row],[Plassering '#3]]="","",VLOOKUP(TabellMSR4[[#This Row],[Plassering '#3]],Poeng[],2,FALSE))</f>
        <v/>
      </c>
      <c r="I87" s="9">
        <v>1</v>
      </c>
      <c r="J87" s="9">
        <f>IF(TabellMSR4[[#This Row],[Plassering '#4]]="","",VLOOKUP(TabellMSR4[[#This Row],[Plassering '#4]],Poeng[],2,FALSE))</f>
        <v>100</v>
      </c>
      <c r="K87" s="9"/>
      <c r="L87" s="9" t="str">
        <f>IF(TabellMSR4[[#This Row],[Plassering '#5]]="","",VLOOKUP(TabellMSR4[[#This Row],[Plassering '#5]],Poeng[],2,FALSE))</f>
        <v/>
      </c>
      <c r="M87" s="9"/>
      <c r="N87" s="9" t="str">
        <f>IF(TabellMSR4[[#This Row],[Plassering '#6]]="","",VLOOKUP(TabellMSR4[[#This Row],[Plassering '#6]],Poeng[],2,FALSE))</f>
        <v/>
      </c>
      <c r="O8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7" s="13" t="str">
        <f>TabellMSR4[[#This Row],[Poeng '#1]]</f>
        <v/>
      </c>
      <c r="Q87" s="13" t="str">
        <f>TabellMSR4[[#This Row],[Poeng '#2]]</f>
        <v/>
      </c>
      <c r="R87" s="13" t="str">
        <f>TabellMSR4[[#This Row],[Poeng '#3]]</f>
        <v/>
      </c>
      <c r="S87" s="13">
        <f>TabellMSR4[[#This Row],[Poeng '#4]]</f>
        <v>100</v>
      </c>
      <c r="T87" s="13" t="str">
        <f>TabellMSR4[[#This Row],[Poeng '#5]]</f>
        <v/>
      </c>
      <c r="U87" s="13" t="str">
        <f>TabellMSR4[[#This Row],[Poeng '#6]]</f>
        <v/>
      </c>
    </row>
    <row r="88" spans="1:21" x14ac:dyDescent="0.25">
      <c r="A88" s="8" t="s">
        <v>237</v>
      </c>
      <c r="B88" s="8" t="s">
        <v>72</v>
      </c>
      <c r="C88" s="9"/>
      <c r="D88" s="9" t="str">
        <f>IF(TabellMSR4[[#This Row],[Plassering '#1]]="","",VLOOKUP(TabellMSR4[[#This Row],[Plassering '#1]],Poeng[],2,FALSE))</f>
        <v/>
      </c>
      <c r="E88" s="9"/>
      <c r="F88" s="9" t="str">
        <f>IF(TabellMSR4[[#This Row],[Plassering '#2]]="","",VLOOKUP(TabellMSR4[[#This Row],[Plassering '#2]],Poeng[],2,FALSE))</f>
        <v/>
      </c>
      <c r="G88" s="9"/>
      <c r="H88" s="9" t="str">
        <f>IF(TabellMSR4[[#This Row],[Plassering '#3]]="","",VLOOKUP(TabellMSR4[[#This Row],[Plassering '#3]],Poeng[],2,FALSE))</f>
        <v/>
      </c>
      <c r="I88" s="9">
        <v>1</v>
      </c>
      <c r="J88" s="9">
        <f>IF(TabellMSR4[[#This Row],[Plassering '#4]]="","",VLOOKUP(TabellMSR4[[#This Row],[Plassering '#4]],Poeng[],2,FALSE))</f>
        <v>100</v>
      </c>
      <c r="K88" s="9"/>
      <c r="L88" s="9" t="str">
        <f>IF(TabellMSR4[[#This Row],[Plassering '#5]]="","",VLOOKUP(TabellMSR4[[#This Row],[Plassering '#5]],Poeng[],2,FALSE))</f>
        <v/>
      </c>
      <c r="M88" s="9"/>
      <c r="N88" s="9" t="str">
        <f>IF(TabellMSR4[[#This Row],[Plassering '#6]]="","",VLOOKUP(TabellMSR4[[#This Row],[Plassering '#6]],Poeng[],2,FALSE))</f>
        <v/>
      </c>
      <c r="O8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8" s="13" t="str">
        <f>TabellMSR4[[#This Row],[Poeng '#1]]</f>
        <v/>
      </c>
      <c r="Q88" s="13" t="str">
        <f>TabellMSR4[[#This Row],[Poeng '#2]]</f>
        <v/>
      </c>
      <c r="R88" s="13" t="str">
        <f>TabellMSR4[[#This Row],[Poeng '#3]]</f>
        <v/>
      </c>
      <c r="S88" s="13">
        <f>TabellMSR4[[#This Row],[Poeng '#4]]</f>
        <v>100</v>
      </c>
      <c r="T88" s="13" t="str">
        <f>TabellMSR4[[#This Row],[Poeng '#5]]</f>
        <v/>
      </c>
      <c r="U88" s="13" t="str">
        <f>TabellMSR4[[#This Row],[Poeng '#6]]</f>
        <v/>
      </c>
    </row>
    <row r="89" spans="1:21" x14ac:dyDescent="0.25">
      <c r="A89" s="8" t="s">
        <v>231</v>
      </c>
      <c r="B89" s="8" t="s">
        <v>72</v>
      </c>
      <c r="C89" s="9"/>
      <c r="D89" s="9" t="str">
        <f>IF(TabellMSR4[[#This Row],[Plassering '#1]]="","",VLOOKUP(TabellMSR4[[#This Row],[Plassering '#1]],Poeng[],2,FALSE))</f>
        <v/>
      </c>
      <c r="E89" s="9"/>
      <c r="F89" s="9" t="str">
        <f>IF(TabellMSR4[[#This Row],[Plassering '#2]]="","",VLOOKUP(TabellMSR4[[#This Row],[Plassering '#2]],Poeng[],2,FALSE))</f>
        <v/>
      </c>
      <c r="G89" s="9"/>
      <c r="H89" s="9" t="str">
        <f>IF(TabellMSR4[[#This Row],[Plassering '#3]]="","",VLOOKUP(TabellMSR4[[#This Row],[Plassering '#3]],Poeng[],2,FALSE))</f>
        <v/>
      </c>
      <c r="I89" s="9">
        <v>1</v>
      </c>
      <c r="J89" s="9">
        <f>IF(TabellMSR4[[#This Row],[Plassering '#4]]="","",VLOOKUP(TabellMSR4[[#This Row],[Plassering '#4]],Poeng[],2,FALSE))</f>
        <v>100</v>
      </c>
      <c r="K89" s="9"/>
      <c r="L89" s="9" t="str">
        <f>IF(TabellMSR4[[#This Row],[Plassering '#5]]="","",VLOOKUP(TabellMSR4[[#This Row],[Plassering '#5]],Poeng[],2,FALSE))</f>
        <v/>
      </c>
      <c r="M89" s="9"/>
      <c r="N89" s="9" t="str">
        <f>IF(TabellMSR4[[#This Row],[Plassering '#6]]="","",VLOOKUP(TabellMSR4[[#This Row],[Plassering '#6]],Poeng[],2,FALSE))</f>
        <v/>
      </c>
      <c r="O8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89" s="13" t="str">
        <f>TabellMSR4[[#This Row],[Poeng '#1]]</f>
        <v/>
      </c>
      <c r="Q89" s="13" t="str">
        <f>TabellMSR4[[#This Row],[Poeng '#2]]</f>
        <v/>
      </c>
      <c r="R89" s="13" t="str">
        <f>TabellMSR4[[#This Row],[Poeng '#3]]</f>
        <v/>
      </c>
      <c r="S89" s="13">
        <f>TabellMSR4[[#This Row],[Poeng '#4]]</f>
        <v>100</v>
      </c>
      <c r="T89" s="13" t="str">
        <f>TabellMSR4[[#This Row],[Poeng '#5]]</f>
        <v/>
      </c>
      <c r="U89" s="13" t="str">
        <f>TabellMSR4[[#This Row],[Poeng '#6]]</f>
        <v/>
      </c>
    </row>
    <row r="90" spans="1:21" x14ac:dyDescent="0.25">
      <c r="A90" s="8" t="s">
        <v>205</v>
      </c>
      <c r="B90" s="8" t="s">
        <v>122</v>
      </c>
      <c r="C90" s="9"/>
      <c r="D90" s="9" t="str">
        <f>IF(TabellMSR4[[#This Row],[Plassering '#1]]="","",VLOOKUP(TabellMSR4[[#This Row],[Plassering '#1]],Poeng[],2,FALSE))</f>
        <v/>
      </c>
      <c r="E90" s="9"/>
      <c r="F90" s="9" t="str">
        <f>IF(TabellMSR4[[#This Row],[Plassering '#2]]="","",VLOOKUP(TabellMSR4[[#This Row],[Plassering '#2]],Poeng[],2,FALSE))</f>
        <v/>
      </c>
      <c r="G90" s="9">
        <v>1</v>
      </c>
      <c r="H90" s="9">
        <f>IF(TabellMSR4[[#This Row],[Plassering '#3]]="","",VLOOKUP(TabellMSR4[[#This Row],[Plassering '#3]],Poeng[],2,FALSE))</f>
        <v>100</v>
      </c>
      <c r="I90" s="9"/>
      <c r="J90" s="9" t="str">
        <f>IF(TabellMSR4[[#This Row],[Plassering '#4]]="","",VLOOKUP(TabellMSR4[[#This Row],[Plassering '#4]],Poeng[],2,FALSE))</f>
        <v/>
      </c>
      <c r="K90" s="9"/>
      <c r="L90" s="9" t="str">
        <f>IF(TabellMSR4[[#This Row],[Plassering '#5]]="","",VLOOKUP(TabellMSR4[[#This Row],[Plassering '#5]],Poeng[],2,FALSE))</f>
        <v/>
      </c>
      <c r="M90" s="9"/>
      <c r="N90" s="9" t="str">
        <f>IF(TabellMSR4[[#This Row],[Plassering '#6]]="","",VLOOKUP(TabellMSR4[[#This Row],[Plassering '#6]],Poeng[],2,FALSE))</f>
        <v/>
      </c>
      <c r="O9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0" s="13" t="str">
        <f>TabellMSR4[[#This Row],[Poeng '#1]]</f>
        <v/>
      </c>
      <c r="Q90" s="13" t="str">
        <f>TabellMSR4[[#This Row],[Poeng '#2]]</f>
        <v/>
      </c>
      <c r="R90" s="13">
        <f>TabellMSR4[[#This Row],[Poeng '#3]]</f>
        <v>100</v>
      </c>
      <c r="S90" s="13" t="str">
        <f>TabellMSR4[[#This Row],[Poeng '#4]]</f>
        <v/>
      </c>
      <c r="T90" s="13" t="str">
        <f>TabellMSR4[[#This Row],[Poeng '#5]]</f>
        <v/>
      </c>
      <c r="U90" s="13" t="str">
        <f>TabellMSR4[[#This Row],[Poeng '#6]]</f>
        <v/>
      </c>
    </row>
    <row r="91" spans="1:21" x14ac:dyDescent="0.25">
      <c r="A91" s="8" t="s">
        <v>197</v>
      </c>
      <c r="B91" s="8" t="s">
        <v>122</v>
      </c>
      <c r="C91" s="9"/>
      <c r="D91" s="9" t="str">
        <f>IF(TabellMSR4[[#This Row],[Plassering '#1]]="","",VLOOKUP(TabellMSR4[[#This Row],[Plassering '#1]],Poeng[],2,FALSE))</f>
        <v/>
      </c>
      <c r="E91" s="9"/>
      <c r="F91" s="9" t="str">
        <f>IF(TabellMSR4[[#This Row],[Plassering '#2]]="","",VLOOKUP(TabellMSR4[[#This Row],[Plassering '#2]],Poeng[],2,FALSE))</f>
        <v/>
      </c>
      <c r="G91" s="9">
        <v>1</v>
      </c>
      <c r="H91" s="9">
        <f>IF(TabellMSR4[[#This Row],[Plassering '#3]]="","",VLOOKUP(TabellMSR4[[#This Row],[Plassering '#3]],Poeng[],2,FALSE))</f>
        <v>100</v>
      </c>
      <c r="I91" s="9"/>
      <c r="J91" s="9" t="str">
        <f>IF(TabellMSR4[[#This Row],[Plassering '#4]]="","",VLOOKUP(TabellMSR4[[#This Row],[Plassering '#4]],Poeng[],2,FALSE))</f>
        <v/>
      </c>
      <c r="K91" s="9"/>
      <c r="L91" s="9" t="str">
        <f>IF(TabellMSR4[[#This Row],[Plassering '#5]]="","",VLOOKUP(TabellMSR4[[#This Row],[Plassering '#5]],Poeng[],2,FALSE))</f>
        <v/>
      </c>
      <c r="M91" s="9"/>
      <c r="N91" s="9" t="str">
        <f>IF(TabellMSR4[[#This Row],[Plassering '#6]]="","",VLOOKUP(TabellMSR4[[#This Row],[Plassering '#6]],Poeng[],2,FALSE))</f>
        <v/>
      </c>
      <c r="O9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1" s="13" t="str">
        <f>TabellMSR4[[#This Row],[Poeng '#1]]</f>
        <v/>
      </c>
      <c r="Q91" s="13" t="str">
        <f>TabellMSR4[[#This Row],[Poeng '#2]]</f>
        <v/>
      </c>
      <c r="R91" s="13">
        <f>TabellMSR4[[#This Row],[Poeng '#3]]</f>
        <v>100</v>
      </c>
      <c r="S91" s="13" t="str">
        <f>TabellMSR4[[#This Row],[Poeng '#4]]</f>
        <v/>
      </c>
      <c r="T91" s="13" t="str">
        <f>TabellMSR4[[#This Row],[Poeng '#5]]</f>
        <v/>
      </c>
      <c r="U91" s="13" t="str">
        <f>TabellMSR4[[#This Row],[Poeng '#6]]</f>
        <v/>
      </c>
    </row>
    <row r="92" spans="1:21" x14ac:dyDescent="0.25">
      <c r="A92" s="8" t="s">
        <v>206</v>
      </c>
      <c r="B92" s="8" t="s">
        <v>122</v>
      </c>
      <c r="C92" s="9"/>
      <c r="D92" s="9" t="str">
        <f>IF(TabellMSR4[[#This Row],[Plassering '#1]]="","",VLOOKUP(TabellMSR4[[#This Row],[Plassering '#1]],Poeng[],2,FALSE))</f>
        <v/>
      </c>
      <c r="E92" s="9"/>
      <c r="F92" s="9" t="str">
        <f>IF(TabellMSR4[[#This Row],[Plassering '#2]]="","",VLOOKUP(TabellMSR4[[#This Row],[Plassering '#2]],Poeng[],2,FALSE))</f>
        <v/>
      </c>
      <c r="G92" s="9">
        <v>1</v>
      </c>
      <c r="H92" s="9">
        <f>IF(TabellMSR4[[#This Row],[Plassering '#3]]="","",VLOOKUP(TabellMSR4[[#This Row],[Plassering '#3]],Poeng[],2,FALSE))</f>
        <v>100</v>
      </c>
      <c r="I92" s="9"/>
      <c r="J92" s="9" t="str">
        <f>IF(TabellMSR4[[#This Row],[Plassering '#4]]="","",VLOOKUP(TabellMSR4[[#This Row],[Plassering '#4]],Poeng[],2,FALSE))</f>
        <v/>
      </c>
      <c r="K92" s="9"/>
      <c r="L92" s="9" t="str">
        <f>IF(TabellMSR4[[#This Row],[Plassering '#5]]="","",VLOOKUP(TabellMSR4[[#This Row],[Plassering '#5]],Poeng[],2,FALSE))</f>
        <v/>
      </c>
      <c r="M92" s="9"/>
      <c r="N92" s="9" t="str">
        <f>IF(TabellMSR4[[#This Row],[Plassering '#6]]="","",VLOOKUP(TabellMSR4[[#This Row],[Plassering '#6]],Poeng[],2,FALSE))</f>
        <v/>
      </c>
      <c r="O9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2" s="13" t="str">
        <f>TabellMSR4[[#This Row],[Poeng '#1]]</f>
        <v/>
      </c>
      <c r="Q92" s="13" t="str">
        <f>TabellMSR4[[#This Row],[Poeng '#2]]</f>
        <v/>
      </c>
      <c r="R92" s="13">
        <f>TabellMSR4[[#This Row],[Poeng '#3]]</f>
        <v>100</v>
      </c>
      <c r="S92" s="13" t="str">
        <f>TabellMSR4[[#This Row],[Poeng '#4]]</f>
        <v/>
      </c>
      <c r="T92" s="13" t="str">
        <f>TabellMSR4[[#This Row],[Poeng '#5]]</f>
        <v/>
      </c>
      <c r="U92" s="13" t="str">
        <f>TabellMSR4[[#This Row],[Poeng '#6]]</f>
        <v/>
      </c>
    </row>
    <row r="93" spans="1:21" x14ac:dyDescent="0.25">
      <c r="A93" s="8" t="s">
        <v>195</v>
      </c>
      <c r="B93" s="8" t="s">
        <v>122</v>
      </c>
      <c r="C93" s="9"/>
      <c r="D93" s="9" t="str">
        <f>IF(TabellMSR4[[#This Row],[Plassering '#1]]="","",VLOOKUP(TabellMSR4[[#This Row],[Plassering '#1]],Poeng[],2,FALSE))</f>
        <v/>
      </c>
      <c r="E93" s="9"/>
      <c r="F93" s="9" t="str">
        <f>IF(TabellMSR4[[#This Row],[Plassering '#2]]="","",VLOOKUP(TabellMSR4[[#This Row],[Plassering '#2]],Poeng[],2,FALSE))</f>
        <v/>
      </c>
      <c r="G93" s="9">
        <v>1</v>
      </c>
      <c r="H93" s="9">
        <f>IF(TabellMSR4[[#This Row],[Plassering '#3]]="","",VLOOKUP(TabellMSR4[[#This Row],[Plassering '#3]],Poeng[],2,FALSE))</f>
        <v>100</v>
      </c>
      <c r="I93" s="9"/>
      <c r="J93" s="9" t="str">
        <f>IF(TabellMSR4[[#This Row],[Plassering '#4]]="","",VLOOKUP(TabellMSR4[[#This Row],[Plassering '#4]],Poeng[],2,FALSE))</f>
        <v/>
      </c>
      <c r="K93" s="9"/>
      <c r="L93" s="9" t="str">
        <f>IF(TabellMSR4[[#This Row],[Plassering '#5]]="","",VLOOKUP(TabellMSR4[[#This Row],[Plassering '#5]],Poeng[],2,FALSE))</f>
        <v/>
      </c>
      <c r="M93" s="9"/>
      <c r="N93" s="9" t="str">
        <f>IF(TabellMSR4[[#This Row],[Plassering '#6]]="","",VLOOKUP(TabellMSR4[[#This Row],[Plassering '#6]],Poeng[],2,FALSE))</f>
        <v/>
      </c>
      <c r="O9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3" s="13" t="str">
        <f>TabellMSR4[[#This Row],[Poeng '#1]]</f>
        <v/>
      </c>
      <c r="Q93" s="13" t="str">
        <f>TabellMSR4[[#This Row],[Poeng '#2]]</f>
        <v/>
      </c>
      <c r="R93" s="13">
        <f>TabellMSR4[[#This Row],[Poeng '#3]]</f>
        <v>100</v>
      </c>
      <c r="S93" s="13" t="str">
        <f>TabellMSR4[[#This Row],[Poeng '#4]]</f>
        <v/>
      </c>
      <c r="T93" s="13" t="str">
        <f>TabellMSR4[[#This Row],[Poeng '#5]]</f>
        <v/>
      </c>
      <c r="U93" s="13" t="str">
        <f>TabellMSR4[[#This Row],[Poeng '#6]]</f>
        <v/>
      </c>
    </row>
    <row r="94" spans="1:21" x14ac:dyDescent="0.25">
      <c r="A94" s="8" t="s">
        <v>202</v>
      </c>
      <c r="B94" s="8" t="s">
        <v>122</v>
      </c>
      <c r="C94" s="9"/>
      <c r="D94" s="9" t="str">
        <f>IF(TabellMSR4[[#This Row],[Plassering '#1]]="","",VLOOKUP(TabellMSR4[[#This Row],[Plassering '#1]],Poeng[],2,FALSE))</f>
        <v/>
      </c>
      <c r="E94" s="9"/>
      <c r="F94" s="9" t="str">
        <f>IF(TabellMSR4[[#This Row],[Plassering '#2]]="","",VLOOKUP(TabellMSR4[[#This Row],[Plassering '#2]],Poeng[],2,FALSE))</f>
        <v/>
      </c>
      <c r="G94" s="9">
        <v>1</v>
      </c>
      <c r="H94" s="9">
        <f>IF(TabellMSR4[[#This Row],[Plassering '#3]]="","",VLOOKUP(TabellMSR4[[#This Row],[Plassering '#3]],Poeng[],2,FALSE))</f>
        <v>100</v>
      </c>
      <c r="I94" s="9"/>
      <c r="J94" s="9" t="str">
        <f>IF(TabellMSR4[[#This Row],[Plassering '#4]]="","",VLOOKUP(TabellMSR4[[#This Row],[Plassering '#4]],Poeng[],2,FALSE))</f>
        <v/>
      </c>
      <c r="K94" s="9"/>
      <c r="L94" s="9" t="str">
        <f>IF(TabellMSR4[[#This Row],[Plassering '#5]]="","",VLOOKUP(TabellMSR4[[#This Row],[Plassering '#5]],Poeng[],2,FALSE))</f>
        <v/>
      </c>
      <c r="M94" s="9"/>
      <c r="N94" s="9" t="str">
        <f>IF(TabellMSR4[[#This Row],[Plassering '#6]]="","",VLOOKUP(TabellMSR4[[#This Row],[Plassering '#6]],Poeng[],2,FALSE))</f>
        <v/>
      </c>
      <c r="O9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4" s="13" t="str">
        <f>TabellMSR4[[#This Row],[Poeng '#1]]</f>
        <v/>
      </c>
      <c r="Q94" s="13" t="str">
        <f>TabellMSR4[[#This Row],[Poeng '#2]]</f>
        <v/>
      </c>
      <c r="R94" s="13">
        <f>TabellMSR4[[#This Row],[Poeng '#3]]</f>
        <v>100</v>
      </c>
      <c r="S94" s="13" t="str">
        <f>TabellMSR4[[#This Row],[Poeng '#4]]</f>
        <v/>
      </c>
      <c r="T94" s="13" t="str">
        <f>TabellMSR4[[#This Row],[Poeng '#5]]</f>
        <v/>
      </c>
      <c r="U94" s="13" t="str">
        <f>TabellMSR4[[#This Row],[Poeng '#6]]</f>
        <v/>
      </c>
    </row>
    <row r="95" spans="1:21" x14ac:dyDescent="0.25">
      <c r="A95" s="8" t="s">
        <v>200</v>
      </c>
      <c r="B95" s="8" t="s">
        <v>122</v>
      </c>
      <c r="C95" s="9"/>
      <c r="D95" s="9" t="str">
        <f>IF(TabellMSR4[[#This Row],[Plassering '#1]]="","",VLOOKUP(TabellMSR4[[#This Row],[Plassering '#1]],Poeng[],2,FALSE))</f>
        <v/>
      </c>
      <c r="E95" s="9"/>
      <c r="F95" s="9" t="str">
        <f>IF(TabellMSR4[[#This Row],[Plassering '#2]]="","",VLOOKUP(TabellMSR4[[#This Row],[Plassering '#2]],Poeng[],2,FALSE))</f>
        <v/>
      </c>
      <c r="G95" s="9">
        <v>1</v>
      </c>
      <c r="H95" s="9">
        <f>IF(TabellMSR4[[#This Row],[Plassering '#3]]="","",VLOOKUP(TabellMSR4[[#This Row],[Plassering '#3]],Poeng[],2,FALSE))</f>
        <v>100</v>
      </c>
      <c r="I95" s="9"/>
      <c r="J95" s="9" t="str">
        <f>IF(TabellMSR4[[#This Row],[Plassering '#4]]="","",VLOOKUP(TabellMSR4[[#This Row],[Plassering '#4]],Poeng[],2,FALSE))</f>
        <v/>
      </c>
      <c r="K95" s="9"/>
      <c r="L95" s="9" t="str">
        <f>IF(TabellMSR4[[#This Row],[Plassering '#5]]="","",VLOOKUP(TabellMSR4[[#This Row],[Plassering '#5]],Poeng[],2,FALSE))</f>
        <v/>
      </c>
      <c r="M95" s="9"/>
      <c r="N95" s="9" t="str">
        <f>IF(TabellMSR4[[#This Row],[Plassering '#6]]="","",VLOOKUP(TabellMSR4[[#This Row],[Plassering '#6]],Poeng[],2,FALSE))</f>
        <v/>
      </c>
      <c r="O9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5" s="13" t="str">
        <f>TabellMSR4[[#This Row],[Poeng '#1]]</f>
        <v/>
      </c>
      <c r="Q95" s="13" t="str">
        <f>TabellMSR4[[#This Row],[Poeng '#2]]</f>
        <v/>
      </c>
      <c r="R95" s="13">
        <f>TabellMSR4[[#This Row],[Poeng '#3]]</f>
        <v>100</v>
      </c>
      <c r="S95" s="13" t="str">
        <f>TabellMSR4[[#This Row],[Poeng '#4]]</f>
        <v/>
      </c>
      <c r="T95" s="13" t="str">
        <f>TabellMSR4[[#This Row],[Poeng '#5]]</f>
        <v/>
      </c>
      <c r="U95" s="13" t="str">
        <f>TabellMSR4[[#This Row],[Poeng '#6]]</f>
        <v/>
      </c>
    </row>
    <row r="96" spans="1:21" x14ac:dyDescent="0.25">
      <c r="A96" s="8" t="s">
        <v>101</v>
      </c>
      <c r="B96" s="8" t="s">
        <v>55</v>
      </c>
      <c r="C96" s="9">
        <v>1</v>
      </c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10">
        <f>SUM(C96:N96)</f>
        <v>1</v>
      </c>
      <c r="P96" s="9"/>
      <c r="Q96" s="9"/>
      <c r="R96" s="9"/>
      <c r="S96" s="9"/>
      <c r="T96" s="9"/>
      <c r="U96" s="9"/>
    </row>
    <row r="97" spans="1:21" x14ac:dyDescent="0.25">
      <c r="A97" s="8" t="s">
        <v>135</v>
      </c>
      <c r="B97" s="8" t="s">
        <v>55</v>
      </c>
      <c r="C97" s="9">
        <v>1</v>
      </c>
      <c r="D97" s="9">
        <f>IF(TabellMSR4[[#This Row],[Plassering '#1]]="","",VLOOKUP(TabellMSR4[[#This Row],[Plassering '#1]],Poeng[],2,FALSE))</f>
        <v>100</v>
      </c>
      <c r="E97" s="9"/>
      <c r="F97" s="9" t="str">
        <f>IF(TabellMSR4[[#This Row],[Plassering '#2]]="","",VLOOKUP(TabellMSR4[[#This Row],[Plassering '#2]],Poeng[],2,FALSE))</f>
        <v/>
      </c>
      <c r="G97" s="9"/>
      <c r="H97" s="9" t="str">
        <f>IF(TabellMSR4[[#This Row],[Plassering '#3]]="","",VLOOKUP(TabellMSR4[[#This Row],[Plassering '#3]],Poeng[],2,FALSE))</f>
        <v/>
      </c>
      <c r="I97" s="9"/>
      <c r="J97" s="9" t="str">
        <f>IF(TabellMSR4[[#This Row],[Plassering '#4]]="","",VLOOKUP(TabellMSR4[[#This Row],[Plassering '#4]],Poeng[],2,FALSE))</f>
        <v/>
      </c>
      <c r="K97" s="9"/>
      <c r="L97" s="9" t="str">
        <f>IF(TabellMSR4[[#This Row],[Plassering '#5]]="","",VLOOKUP(TabellMSR4[[#This Row],[Plassering '#5]],Poeng[],2,FALSE))</f>
        <v/>
      </c>
      <c r="M97" s="9"/>
      <c r="N97" s="9" t="str">
        <f>IF(TabellMSR4[[#This Row],[Plassering '#6]]="","",VLOOKUP(TabellMSR4[[#This Row],[Plassering '#6]],Poeng[],2,FALSE))</f>
        <v/>
      </c>
      <c r="O9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7" s="9">
        <f>TabellMSR4[[#This Row],[Poeng '#1]]</f>
        <v>100</v>
      </c>
      <c r="Q97" s="9" t="str">
        <f>TabellMSR4[[#This Row],[Poeng '#2]]</f>
        <v/>
      </c>
      <c r="R97" s="9" t="str">
        <f>TabellMSR4[[#This Row],[Poeng '#3]]</f>
        <v/>
      </c>
      <c r="S97" s="9" t="str">
        <f>TabellMSR4[[#This Row],[Poeng '#4]]</f>
        <v/>
      </c>
      <c r="T97" s="9" t="str">
        <f>TabellMSR4[[#This Row],[Poeng '#5]]</f>
        <v/>
      </c>
      <c r="U97" s="9" t="str">
        <f>TabellMSR4[[#This Row],[Poeng '#6]]</f>
        <v/>
      </c>
    </row>
    <row r="98" spans="1:21" x14ac:dyDescent="0.25">
      <c r="A98" s="8" t="s">
        <v>128</v>
      </c>
      <c r="B98" s="8" t="s">
        <v>55</v>
      </c>
      <c r="C98" s="9">
        <v>1</v>
      </c>
      <c r="D98" s="9">
        <f>IF(TabellMSR4[[#This Row],[Plassering '#1]]="","",VLOOKUP(TabellMSR4[[#This Row],[Plassering '#1]],Poeng[],2,FALSE))</f>
        <v>100</v>
      </c>
      <c r="E98" s="9"/>
      <c r="F98" s="9" t="str">
        <f>IF(TabellMSR4[[#This Row],[Plassering '#2]]="","",VLOOKUP(TabellMSR4[[#This Row],[Plassering '#2]],Poeng[],2,FALSE))</f>
        <v/>
      </c>
      <c r="G98" s="9"/>
      <c r="H98" s="9" t="str">
        <f>IF(TabellMSR4[[#This Row],[Plassering '#3]]="","",VLOOKUP(TabellMSR4[[#This Row],[Plassering '#3]],Poeng[],2,FALSE))</f>
        <v/>
      </c>
      <c r="I98" s="9"/>
      <c r="J98" s="9" t="str">
        <f>IF(TabellMSR4[[#This Row],[Plassering '#4]]="","",VLOOKUP(TabellMSR4[[#This Row],[Plassering '#4]],Poeng[],2,FALSE))</f>
        <v/>
      </c>
      <c r="K98" s="9"/>
      <c r="L98" s="9" t="str">
        <f>IF(TabellMSR4[[#This Row],[Plassering '#5]]="","",VLOOKUP(TabellMSR4[[#This Row],[Plassering '#5]],Poeng[],2,FALSE))</f>
        <v/>
      </c>
      <c r="M98" s="9"/>
      <c r="N98" s="9" t="str">
        <f>IF(TabellMSR4[[#This Row],[Plassering '#6]]="","",VLOOKUP(TabellMSR4[[#This Row],[Plassering '#6]],Poeng[],2,FALSE))</f>
        <v/>
      </c>
      <c r="O9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8" s="9">
        <f>TabellMSR4[[#This Row],[Poeng '#1]]</f>
        <v>100</v>
      </c>
      <c r="Q98" s="9" t="str">
        <f>TabellMSR4[[#This Row],[Poeng '#2]]</f>
        <v/>
      </c>
      <c r="R98" s="9" t="str">
        <f>TabellMSR4[[#This Row],[Poeng '#3]]</f>
        <v/>
      </c>
      <c r="S98" s="9" t="str">
        <f>TabellMSR4[[#This Row],[Poeng '#4]]</f>
        <v/>
      </c>
      <c r="T98" s="9" t="str">
        <f>TabellMSR4[[#This Row],[Poeng '#5]]</f>
        <v/>
      </c>
      <c r="U98" s="9" t="str">
        <f>TabellMSR4[[#This Row],[Poeng '#6]]</f>
        <v/>
      </c>
    </row>
    <row r="99" spans="1:21" x14ac:dyDescent="0.25">
      <c r="A99" s="8" t="s">
        <v>262</v>
      </c>
      <c r="B99" s="8" t="s">
        <v>66</v>
      </c>
      <c r="C99" s="9"/>
      <c r="D99" s="9" t="str">
        <f>IF(TabellMSR4[[#This Row],[Plassering '#1]]="","",VLOOKUP(TabellMSR4[[#This Row],[Plassering '#1]],Poeng[],2,FALSE))</f>
        <v/>
      </c>
      <c r="E99" s="9"/>
      <c r="F99" s="9" t="str">
        <f>IF(TabellMSR4[[#This Row],[Plassering '#2]]="","",VLOOKUP(TabellMSR4[[#This Row],[Plassering '#2]],Poeng[],2,FALSE))</f>
        <v/>
      </c>
      <c r="G99" s="9"/>
      <c r="H99" s="9" t="str">
        <f>IF(TabellMSR4[[#This Row],[Plassering '#3]]="","",VLOOKUP(TabellMSR4[[#This Row],[Plassering '#3]],Poeng[],2,FALSE))</f>
        <v/>
      </c>
      <c r="I99" s="9"/>
      <c r="J99" s="9" t="str">
        <f>IF(TabellMSR4[[#This Row],[Plassering '#4]]="","",VLOOKUP(TabellMSR4[[#This Row],[Plassering '#4]],Poeng[],2,FALSE))</f>
        <v/>
      </c>
      <c r="K99" s="9">
        <v>1</v>
      </c>
      <c r="L99" s="9">
        <f>IF(TabellMSR4[[#This Row],[Plassering '#5]]="","",VLOOKUP(TabellMSR4[[#This Row],[Plassering '#5]],Poeng[],2,FALSE))</f>
        <v>100</v>
      </c>
      <c r="M99" s="9"/>
      <c r="N99" s="9" t="str">
        <f>IF(TabellMSR4[[#This Row],[Plassering '#6]]="","",VLOOKUP(TabellMSR4[[#This Row],[Plassering '#6]],Poeng[],2,FALSE))</f>
        <v/>
      </c>
      <c r="O9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99" s="13" t="str">
        <f>TabellMSR4[[#This Row],[Poeng '#1]]</f>
        <v/>
      </c>
      <c r="Q99" s="13" t="str">
        <f>TabellMSR4[[#This Row],[Poeng '#2]]</f>
        <v/>
      </c>
      <c r="R99" s="13" t="str">
        <f>TabellMSR4[[#This Row],[Poeng '#3]]</f>
        <v/>
      </c>
      <c r="S99" s="13" t="str">
        <f>TabellMSR4[[#This Row],[Poeng '#4]]</f>
        <v/>
      </c>
      <c r="T99" s="13">
        <f>TabellMSR4[[#This Row],[Poeng '#5]]</f>
        <v>100</v>
      </c>
      <c r="U99" s="13" t="str">
        <f>TabellMSR4[[#This Row],[Poeng '#6]]</f>
        <v/>
      </c>
    </row>
    <row r="100" spans="1:21" x14ac:dyDescent="0.25">
      <c r="A100" s="8" t="s">
        <v>259</v>
      </c>
      <c r="B100" s="8" t="s">
        <v>66</v>
      </c>
      <c r="C100" s="9"/>
      <c r="D100" s="9" t="str">
        <f>IF(TabellMSR4[[#This Row],[Plassering '#1]]="","",VLOOKUP(TabellMSR4[[#This Row],[Plassering '#1]],Poeng[],2,FALSE))</f>
        <v/>
      </c>
      <c r="E100" s="9"/>
      <c r="F100" s="9" t="str">
        <f>IF(TabellMSR4[[#This Row],[Plassering '#2]]="","",VLOOKUP(TabellMSR4[[#This Row],[Plassering '#2]],Poeng[],2,FALSE))</f>
        <v/>
      </c>
      <c r="G100" s="9"/>
      <c r="H100" s="9" t="str">
        <f>IF(TabellMSR4[[#This Row],[Plassering '#3]]="","",VLOOKUP(TabellMSR4[[#This Row],[Plassering '#3]],Poeng[],2,FALSE))</f>
        <v/>
      </c>
      <c r="I100" s="9"/>
      <c r="J100" s="9" t="str">
        <f>IF(TabellMSR4[[#This Row],[Plassering '#4]]="","",VLOOKUP(TabellMSR4[[#This Row],[Plassering '#4]],Poeng[],2,FALSE))</f>
        <v/>
      </c>
      <c r="K100" s="9">
        <v>1</v>
      </c>
      <c r="L100" s="9">
        <f>IF(TabellMSR4[[#This Row],[Plassering '#5]]="","",VLOOKUP(TabellMSR4[[#This Row],[Plassering '#5]],Poeng[],2,FALSE))</f>
        <v>100</v>
      </c>
      <c r="M100" s="9"/>
      <c r="N100" s="9" t="str">
        <f>IF(TabellMSR4[[#This Row],[Plassering '#6]]="","",VLOOKUP(TabellMSR4[[#This Row],[Plassering '#6]],Poeng[],2,FALSE))</f>
        <v/>
      </c>
      <c r="O10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0" s="13" t="str">
        <f>TabellMSR4[[#This Row],[Poeng '#1]]</f>
        <v/>
      </c>
      <c r="Q100" s="13" t="str">
        <f>TabellMSR4[[#This Row],[Poeng '#2]]</f>
        <v/>
      </c>
      <c r="R100" s="13" t="str">
        <f>TabellMSR4[[#This Row],[Poeng '#3]]</f>
        <v/>
      </c>
      <c r="S100" s="13" t="str">
        <f>TabellMSR4[[#This Row],[Poeng '#4]]</f>
        <v/>
      </c>
      <c r="T100" s="13">
        <f>TabellMSR4[[#This Row],[Poeng '#5]]</f>
        <v>100</v>
      </c>
      <c r="U100" s="13" t="str">
        <f>TabellMSR4[[#This Row],[Poeng '#6]]</f>
        <v/>
      </c>
    </row>
    <row r="101" spans="1:21" x14ac:dyDescent="0.25">
      <c r="A101" s="8" t="s">
        <v>258</v>
      </c>
      <c r="B101" s="8" t="s">
        <v>66</v>
      </c>
      <c r="C101" s="9"/>
      <c r="D101" s="9" t="str">
        <f>IF(TabellMSR4[[#This Row],[Plassering '#1]]="","",VLOOKUP(TabellMSR4[[#This Row],[Plassering '#1]],Poeng[],2,FALSE))</f>
        <v/>
      </c>
      <c r="E101" s="9"/>
      <c r="F101" s="9" t="str">
        <f>IF(TabellMSR4[[#This Row],[Plassering '#2]]="","",VLOOKUP(TabellMSR4[[#This Row],[Plassering '#2]],Poeng[],2,FALSE))</f>
        <v/>
      </c>
      <c r="G101" s="9"/>
      <c r="H101" s="9" t="str">
        <f>IF(TabellMSR4[[#This Row],[Plassering '#3]]="","",VLOOKUP(TabellMSR4[[#This Row],[Plassering '#3]],Poeng[],2,FALSE))</f>
        <v/>
      </c>
      <c r="I101" s="9"/>
      <c r="J101" s="9" t="str">
        <f>IF(TabellMSR4[[#This Row],[Plassering '#4]]="","",VLOOKUP(TabellMSR4[[#This Row],[Plassering '#4]],Poeng[],2,FALSE))</f>
        <v/>
      </c>
      <c r="K101" s="9">
        <v>1</v>
      </c>
      <c r="L101" s="9">
        <f>IF(TabellMSR4[[#This Row],[Plassering '#5]]="","",VLOOKUP(TabellMSR4[[#This Row],[Plassering '#5]],Poeng[],2,FALSE))</f>
        <v>100</v>
      </c>
      <c r="M101" s="9"/>
      <c r="N101" s="9" t="str">
        <f>IF(TabellMSR4[[#This Row],[Plassering '#6]]="","",VLOOKUP(TabellMSR4[[#This Row],[Plassering '#6]],Poeng[],2,FALSE))</f>
        <v/>
      </c>
      <c r="O10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1" s="13" t="str">
        <f>TabellMSR4[[#This Row],[Poeng '#1]]</f>
        <v/>
      </c>
      <c r="Q101" s="13" t="str">
        <f>TabellMSR4[[#This Row],[Poeng '#2]]</f>
        <v/>
      </c>
      <c r="R101" s="13" t="str">
        <f>TabellMSR4[[#This Row],[Poeng '#3]]</f>
        <v/>
      </c>
      <c r="S101" s="13" t="str">
        <f>TabellMSR4[[#This Row],[Poeng '#4]]</f>
        <v/>
      </c>
      <c r="T101" s="13">
        <f>TabellMSR4[[#This Row],[Poeng '#5]]</f>
        <v>100</v>
      </c>
      <c r="U101" s="13" t="str">
        <f>TabellMSR4[[#This Row],[Poeng '#6]]</f>
        <v/>
      </c>
    </row>
    <row r="102" spans="1:21" x14ac:dyDescent="0.25">
      <c r="A102" s="8" t="s">
        <v>253</v>
      </c>
      <c r="B102" s="8" t="s">
        <v>66</v>
      </c>
      <c r="C102" s="9"/>
      <c r="D102" s="9" t="str">
        <f>IF(TabellMSR4[[#This Row],[Plassering '#1]]="","",VLOOKUP(TabellMSR4[[#This Row],[Plassering '#1]],Poeng[],2,FALSE))</f>
        <v/>
      </c>
      <c r="E102" s="9"/>
      <c r="F102" s="9" t="str">
        <f>IF(TabellMSR4[[#This Row],[Plassering '#2]]="","",VLOOKUP(TabellMSR4[[#This Row],[Plassering '#2]],Poeng[],2,FALSE))</f>
        <v/>
      </c>
      <c r="G102" s="9"/>
      <c r="H102" s="9" t="str">
        <f>IF(TabellMSR4[[#This Row],[Plassering '#3]]="","",VLOOKUP(TabellMSR4[[#This Row],[Plassering '#3]],Poeng[],2,FALSE))</f>
        <v/>
      </c>
      <c r="I102" s="9"/>
      <c r="J102" s="9" t="str">
        <f>IF(TabellMSR4[[#This Row],[Plassering '#4]]="","",VLOOKUP(TabellMSR4[[#This Row],[Plassering '#4]],Poeng[],2,FALSE))</f>
        <v/>
      </c>
      <c r="K102" s="9">
        <v>1</v>
      </c>
      <c r="L102" s="9">
        <f>IF(TabellMSR4[[#This Row],[Plassering '#5]]="","",VLOOKUP(TabellMSR4[[#This Row],[Plassering '#5]],Poeng[],2,FALSE))</f>
        <v>100</v>
      </c>
      <c r="M102" s="9"/>
      <c r="N102" s="9" t="str">
        <f>IF(TabellMSR4[[#This Row],[Plassering '#6]]="","",VLOOKUP(TabellMSR4[[#This Row],[Plassering '#6]],Poeng[],2,FALSE))</f>
        <v/>
      </c>
      <c r="O10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2" s="13" t="str">
        <f>TabellMSR4[[#This Row],[Poeng '#1]]</f>
        <v/>
      </c>
      <c r="Q102" s="13" t="str">
        <f>TabellMSR4[[#This Row],[Poeng '#2]]</f>
        <v/>
      </c>
      <c r="R102" s="13" t="str">
        <f>TabellMSR4[[#This Row],[Poeng '#3]]</f>
        <v/>
      </c>
      <c r="S102" s="13" t="str">
        <f>TabellMSR4[[#This Row],[Poeng '#4]]</f>
        <v/>
      </c>
      <c r="T102" s="13">
        <f>TabellMSR4[[#This Row],[Poeng '#5]]</f>
        <v>100</v>
      </c>
      <c r="U102" s="13" t="str">
        <f>TabellMSR4[[#This Row],[Poeng '#6]]</f>
        <v/>
      </c>
    </row>
    <row r="103" spans="1:21" x14ac:dyDescent="0.25">
      <c r="A103" s="8" t="s">
        <v>264</v>
      </c>
      <c r="B103" s="8" t="s">
        <v>66</v>
      </c>
      <c r="C103" s="9"/>
      <c r="D103" s="9" t="str">
        <f>IF(TabellMSR4[[#This Row],[Plassering '#1]]="","",VLOOKUP(TabellMSR4[[#This Row],[Plassering '#1]],Poeng[],2,FALSE))</f>
        <v/>
      </c>
      <c r="E103" s="9"/>
      <c r="F103" s="9" t="str">
        <f>IF(TabellMSR4[[#This Row],[Plassering '#2]]="","",VLOOKUP(TabellMSR4[[#This Row],[Plassering '#2]],Poeng[],2,FALSE))</f>
        <v/>
      </c>
      <c r="G103" s="9"/>
      <c r="H103" s="9" t="str">
        <f>IF(TabellMSR4[[#This Row],[Plassering '#3]]="","",VLOOKUP(TabellMSR4[[#This Row],[Plassering '#3]],Poeng[],2,FALSE))</f>
        <v/>
      </c>
      <c r="I103" s="9"/>
      <c r="J103" s="9" t="str">
        <f>IF(TabellMSR4[[#This Row],[Plassering '#4]]="","",VLOOKUP(TabellMSR4[[#This Row],[Plassering '#4]],Poeng[],2,FALSE))</f>
        <v/>
      </c>
      <c r="K103" s="9">
        <v>1</v>
      </c>
      <c r="L103" s="9">
        <f>IF(TabellMSR4[[#This Row],[Plassering '#5]]="","",VLOOKUP(TabellMSR4[[#This Row],[Plassering '#5]],Poeng[],2,FALSE))</f>
        <v>100</v>
      </c>
      <c r="M103" s="9"/>
      <c r="N103" s="9" t="str">
        <f>IF(TabellMSR4[[#This Row],[Plassering '#6]]="","",VLOOKUP(TabellMSR4[[#This Row],[Plassering '#6]],Poeng[],2,FALSE))</f>
        <v/>
      </c>
      <c r="O10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3" s="13" t="str">
        <f>TabellMSR4[[#This Row],[Poeng '#1]]</f>
        <v/>
      </c>
      <c r="Q103" s="13" t="str">
        <f>TabellMSR4[[#This Row],[Poeng '#2]]</f>
        <v/>
      </c>
      <c r="R103" s="13" t="str">
        <f>TabellMSR4[[#This Row],[Poeng '#3]]</f>
        <v/>
      </c>
      <c r="S103" s="13" t="str">
        <f>TabellMSR4[[#This Row],[Poeng '#4]]</f>
        <v/>
      </c>
      <c r="T103" s="13">
        <f>TabellMSR4[[#This Row],[Poeng '#5]]</f>
        <v>100</v>
      </c>
      <c r="U103" s="13" t="str">
        <f>TabellMSR4[[#This Row],[Poeng '#6]]</f>
        <v/>
      </c>
    </row>
    <row r="104" spans="1:21" x14ac:dyDescent="0.25">
      <c r="A104" s="8" t="s">
        <v>229</v>
      </c>
      <c r="B104" s="8" t="s">
        <v>230</v>
      </c>
      <c r="C104" s="9"/>
      <c r="D104" s="9" t="str">
        <f>IF(TabellMSR4[[#This Row],[Plassering '#1]]="","",VLOOKUP(TabellMSR4[[#This Row],[Plassering '#1]],Poeng[],2,FALSE))</f>
        <v/>
      </c>
      <c r="E104" s="9"/>
      <c r="F104" s="9" t="str">
        <f>IF(TabellMSR4[[#This Row],[Plassering '#2]]="","",VLOOKUP(TabellMSR4[[#This Row],[Plassering '#2]],Poeng[],2,FALSE))</f>
        <v/>
      </c>
      <c r="G104" s="9"/>
      <c r="H104" s="9" t="str">
        <f>IF(TabellMSR4[[#This Row],[Plassering '#3]]="","",VLOOKUP(TabellMSR4[[#This Row],[Plassering '#3]],Poeng[],2,FALSE))</f>
        <v/>
      </c>
      <c r="I104" s="9">
        <v>1</v>
      </c>
      <c r="J104" s="9">
        <f>IF(TabellMSR4[[#This Row],[Plassering '#4]]="","",VLOOKUP(TabellMSR4[[#This Row],[Plassering '#4]],Poeng[],2,FALSE))</f>
        <v>100</v>
      </c>
      <c r="K104" s="9"/>
      <c r="L104" s="9" t="str">
        <f>IF(TabellMSR4[[#This Row],[Plassering '#5]]="","",VLOOKUP(TabellMSR4[[#This Row],[Plassering '#5]],Poeng[],2,FALSE))</f>
        <v/>
      </c>
      <c r="M104" s="9"/>
      <c r="N104" s="9" t="str">
        <f>IF(TabellMSR4[[#This Row],[Plassering '#6]]="","",VLOOKUP(TabellMSR4[[#This Row],[Plassering '#6]],Poeng[],2,FALSE))</f>
        <v/>
      </c>
      <c r="O10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4" s="13" t="str">
        <f>TabellMSR4[[#This Row],[Poeng '#1]]</f>
        <v/>
      </c>
      <c r="Q104" s="13" t="str">
        <f>TabellMSR4[[#This Row],[Poeng '#2]]</f>
        <v/>
      </c>
      <c r="R104" s="13" t="str">
        <f>TabellMSR4[[#This Row],[Poeng '#3]]</f>
        <v/>
      </c>
      <c r="S104" s="13">
        <f>TabellMSR4[[#This Row],[Poeng '#4]]</f>
        <v>100</v>
      </c>
      <c r="T104" s="13" t="str">
        <f>TabellMSR4[[#This Row],[Poeng '#5]]</f>
        <v/>
      </c>
      <c r="U104" s="13" t="str">
        <f>TabellMSR4[[#This Row],[Poeng '#6]]</f>
        <v/>
      </c>
    </row>
    <row r="105" spans="1:21" x14ac:dyDescent="0.25">
      <c r="A105" s="8" t="s">
        <v>103</v>
      </c>
      <c r="B105" s="8" t="s">
        <v>31</v>
      </c>
      <c r="C105" s="9">
        <v>1</v>
      </c>
      <c r="D105" s="9">
        <f>IF(TabellMSR4[[#This Row],[Plassering '#1]]="","",VLOOKUP(TabellMSR4[[#This Row],[Plassering '#1]],Poeng[],2,FALSE))</f>
        <v>100</v>
      </c>
      <c r="E105" s="9"/>
      <c r="F105" s="9" t="str">
        <f>IF(TabellMSR4[[#This Row],[Plassering '#2]]="","",VLOOKUP(TabellMSR4[[#This Row],[Plassering '#2]],Poeng[],2,FALSE))</f>
        <v/>
      </c>
      <c r="G105" s="9"/>
      <c r="H105" s="9" t="str">
        <f>IF(TabellMSR4[[#This Row],[Plassering '#3]]="","",VLOOKUP(TabellMSR4[[#This Row],[Plassering '#3]],Poeng[],2,FALSE))</f>
        <v/>
      </c>
      <c r="I105" s="9"/>
      <c r="J105" s="9" t="str">
        <f>IF(TabellMSR4[[#This Row],[Plassering '#4]]="","",VLOOKUP(TabellMSR4[[#This Row],[Plassering '#4]],Poeng[],2,FALSE))</f>
        <v/>
      </c>
      <c r="K105" s="9"/>
      <c r="L105" s="9" t="str">
        <f>IF(TabellMSR4[[#This Row],[Plassering '#5]]="","",VLOOKUP(TabellMSR4[[#This Row],[Plassering '#5]],Poeng[],2,FALSE))</f>
        <v/>
      </c>
      <c r="M105" s="9"/>
      <c r="N105" s="9" t="str">
        <f>IF(TabellMSR4[[#This Row],[Plassering '#6]]="","",VLOOKUP(TabellMSR4[[#This Row],[Plassering '#6]],Poeng[],2,FALSE))</f>
        <v/>
      </c>
      <c r="O10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5" s="9">
        <f>TabellMSR4[[#This Row],[Poeng '#1]]</f>
        <v>100</v>
      </c>
      <c r="Q105" s="9" t="str">
        <f>TabellMSR4[[#This Row],[Poeng '#2]]</f>
        <v/>
      </c>
      <c r="R105" s="9" t="str">
        <f>TabellMSR4[[#This Row],[Poeng '#3]]</f>
        <v/>
      </c>
      <c r="S105" s="9" t="str">
        <f>TabellMSR4[[#This Row],[Poeng '#4]]</f>
        <v/>
      </c>
      <c r="T105" s="9" t="str">
        <f>TabellMSR4[[#This Row],[Poeng '#5]]</f>
        <v/>
      </c>
      <c r="U105" s="9" t="str">
        <f>TabellMSR4[[#This Row],[Poeng '#6]]</f>
        <v/>
      </c>
    </row>
    <row r="106" spans="1:21" x14ac:dyDescent="0.25">
      <c r="A106" s="8" t="s">
        <v>255</v>
      </c>
      <c r="B106" s="8" t="s">
        <v>31</v>
      </c>
      <c r="C106" s="9"/>
      <c r="D106" s="9" t="str">
        <f>IF(TabellMSR4[[#This Row],[Plassering '#1]]="","",VLOOKUP(TabellMSR4[[#This Row],[Plassering '#1]],Poeng[],2,FALSE))</f>
        <v/>
      </c>
      <c r="E106" s="9"/>
      <c r="F106" s="9" t="str">
        <f>IF(TabellMSR4[[#This Row],[Plassering '#2]]="","",VLOOKUP(TabellMSR4[[#This Row],[Plassering '#2]],Poeng[],2,FALSE))</f>
        <v/>
      </c>
      <c r="G106" s="9"/>
      <c r="H106" s="9" t="str">
        <f>IF(TabellMSR4[[#This Row],[Plassering '#3]]="","",VLOOKUP(TabellMSR4[[#This Row],[Plassering '#3]],Poeng[],2,FALSE))</f>
        <v/>
      </c>
      <c r="I106" s="9"/>
      <c r="J106" s="9" t="str">
        <f>IF(TabellMSR4[[#This Row],[Plassering '#4]]="","",VLOOKUP(TabellMSR4[[#This Row],[Plassering '#4]],Poeng[],2,FALSE))</f>
        <v/>
      </c>
      <c r="K106" s="9">
        <v>1</v>
      </c>
      <c r="L106" s="9">
        <f>IF(TabellMSR4[[#This Row],[Plassering '#5]]="","",VLOOKUP(TabellMSR4[[#This Row],[Plassering '#5]],Poeng[],2,FALSE))</f>
        <v>100</v>
      </c>
      <c r="M106" s="9"/>
      <c r="N106" s="9" t="str">
        <f>IF(TabellMSR4[[#This Row],[Plassering '#6]]="","",VLOOKUP(TabellMSR4[[#This Row],[Plassering '#6]],Poeng[],2,FALSE))</f>
        <v/>
      </c>
      <c r="O10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6" s="13" t="str">
        <f>TabellMSR4[[#This Row],[Poeng '#1]]</f>
        <v/>
      </c>
      <c r="Q106" s="13" t="str">
        <f>TabellMSR4[[#This Row],[Poeng '#2]]</f>
        <v/>
      </c>
      <c r="R106" s="13" t="str">
        <f>TabellMSR4[[#This Row],[Poeng '#3]]</f>
        <v/>
      </c>
      <c r="S106" s="13" t="str">
        <f>TabellMSR4[[#This Row],[Poeng '#4]]</f>
        <v/>
      </c>
      <c r="T106" s="13">
        <f>TabellMSR4[[#This Row],[Poeng '#5]]</f>
        <v>100</v>
      </c>
      <c r="U106" s="13" t="str">
        <f>TabellMSR4[[#This Row],[Poeng '#6]]</f>
        <v/>
      </c>
    </row>
    <row r="107" spans="1:21" x14ac:dyDescent="0.25">
      <c r="A107" s="8" t="s">
        <v>104</v>
      </c>
      <c r="B107" s="8" t="s">
        <v>31</v>
      </c>
      <c r="C107" s="9">
        <v>1</v>
      </c>
      <c r="D107" s="9">
        <f>IF(TabellMSR4[[#This Row],[Plassering '#1]]="","",VLOOKUP(TabellMSR4[[#This Row],[Plassering '#1]],Poeng[],2,FALSE))</f>
        <v>100</v>
      </c>
      <c r="E107" s="9"/>
      <c r="F107" s="9" t="str">
        <f>IF(TabellMSR4[[#This Row],[Plassering '#2]]="","",VLOOKUP(TabellMSR4[[#This Row],[Plassering '#2]],Poeng[],2,FALSE))</f>
        <v/>
      </c>
      <c r="G107" s="9"/>
      <c r="H107" s="9" t="str">
        <f>IF(TabellMSR4[[#This Row],[Plassering '#3]]="","",VLOOKUP(TabellMSR4[[#This Row],[Plassering '#3]],Poeng[],2,FALSE))</f>
        <v/>
      </c>
      <c r="I107" s="9"/>
      <c r="J107" s="9" t="str">
        <f>IF(TabellMSR4[[#This Row],[Plassering '#4]]="","",VLOOKUP(TabellMSR4[[#This Row],[Plassering '#4]],Poeng[],2,FALSE))</f>
        <v/>
      </c>
      <c r="K107" s="9"/>
      <c r="L107" s="9" t="str">
        <f>IF(TabellMSR4[[#This Row],[Plassering '#5]]="","",VLOOKUP(TabellMSR4[[#This Row],[Plassering '#5]],Poeng[],2,FALSE))</f>
        <v/>
      </c>
      <c r="M107" s="9"/>
      <c r="N107" s="9" t="str">
        <f>IF(TabellMSR4[[#This Row],[Plassering '#6]]="","",VLOOKUP(TabellMSR4[[#This Row],[Plassering '#6]],Poeng[],2,FALSE))</f>
        <v/>
      </c>
      <c r="O10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7" s="9">
        <f>TabellMSR4[[#This Row],[Poeng '#1]]</f>
        <v>100</v>
      </c>
      <c r="Q107" s="9" t="str">
        <f>TabellMSR4[[#This Row],[Poeng '#2]]</f>
        <v/>
      </c>
      <c r="R107" s="9" t="str">
        <f>TabellMSR4[[#This Row],[Poeng '#3]]</f>
        <v/>
      </c>
      <c r="S107" s="9" t="str">
        <f>TabellMSR4[[#This Row],[Poeng '#4]]</f>
        <v/>
      </c>
      <c r="T107" s="9" t="str">
        <f>TabellMSR4[[#This Row],[Poeng '#5]]</f>
        <v/>
      </c>
      <c r="U107" s="9" t="str">
        <f>TabellMSR4[[#This Row],[Poeng '#6]]</f>
        <v/>
      </c>
    </row>
    <row r="108" spans="1:21" x14ac:dyDescent="0.25">
      <c r="A108" s="8" t="s">
        <v>214</v>
      </c>
      <c r="B108" s="8" t="s">
        <v>31</v>
      </c>
      <c r="C108" s="9"/>
      <c r="D108" s="9" t="str">
        <f>IF(TabellMSR4[[#This Row],[Plassering '#1]]="","",VLOOKUP(TabellMSR4[[#This Row],[Plassering '#1]],Poeng[],2,FALSE))</f>
        <v/>
      </c>
      <c r="E108" s="9"/>
      <c r="F108" s="9" t="str">
        <f>IF(TabellMSR4[[#This Row],[Plassering '#2]]="","",VLOOKUP(TabellMSR4[[#This Row],[Plassering '#2]],Poeng[],2,FALSE))</f>
        <v/>
      </c>
      <c r="G108" s="9">
        <v>1</v>
      </c>
      <c r="H108" s="9">
        <f>IF(TabellMSR4[[#This Row],[Plassering '#3]]="","",VLOOKUP(TabellMSR4[[#This Row],[Plassering '#3]],Poeng[],2,FALSE))</f>
        <v>100</v>
      </c>
      <c r="I108" s="9"/>
      <c r="J108" s="9" t="str">
        <f>IF(TabellMSR4[[#This Row],[Plassering '#4]]="","",VLOOKUP(TabellMSR4[[#This Row],[Plassering '#4]],Poeng[],2,FALSE))</f>
        <v/>
      </c>
      <c r="K108" s="9"/>
      <c r="L108" s="9" t="str">
        <f>IF(TabellMSR4[[#This Row],[Plassering '#5]]="","",VLOOKUP(TabellMSR4[[#This Row],[Plassering '#5]],Poeng[],2,FALSE))</f>
        <v/>
      </c>
      <c r="M108" s="9"/>
      <c r="N108" s="9" t="str">
        <f>IF(TabellMSR4[[#This Row],[Plassering '#6]]="","",VLOOKUP(TabellMSR4[[#This Row],[Plassering '#6]],Poeng[],2,FALSE))</f>
        <v/>
      </c>
      <c r="O10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8" s="13" t="str">
        <f>TabellMSR4[[#This Row],[Poeng '#1]]</f>
        <v/>
      </c>
      <c r="Q108" s="13" t="str">
        <f>TabellMSR4[[#This Row],[Poeng '#2]]</f>
        <v/>
      </c>
      <c r="R108" s="13">
        <f>TabellMSR4[[#This Row],[Poeng '#3]]</f>
        <v>100</v>
      </c>
      <c r="S108" s="13" t="str">
        <f>TabellMSR4[[#This Row],[Poeng '#4]]</f>
        <v/>
      </c>
      <c r="T108" s="13" t="str">
        <f>TabellMSR4[[#This Row],[Poeng '#5]]</f>
        <v/>
      </c>
      <c r="U108" s="13" t="str">
        <f>TabellMSR4[[#This Row],[Poeng '#6]]</f>
        <v/>
      </c>
    </row>
    <row r="109" spans="1:21" x14ac:dyDescent="0.25">
      <c r="A109" s="8" t="s">
        <v>110</v>
      </c>
      <c r="B109" s="8" t="s">
        <v>31</v>
      </c>
      <c r="C109" s="9">
        <v>1</v>
      </c>
      <c r="D109" s="9">
        <f>IF(TabellMSR4[[#This Row],[Plassering '#1]]="","",VLOOKUP(TabellMSR4[[#This Row],[Plassering '#1]],Poeng[],2,FALSE))</f>
        <v>100</v>
      </c>
      <c r="E109" s="9"/>
      <c r="F109" s="9" t="str">
        <f>IF(TabellMSR4[[#This Row],[Plassering '#2]]="","",VLOOKUP(TabellMSR4[[#This Row],[Plassering '#2]],Poeng[],2,FALSE))</f>
        <v/>
      </c>
      <c r="G109" s="9"/>
      <c r="H109" s="9" t="str">
        <f>IF(TabellMSR4[[#This Row],[Plassering '#3]]="","",VLOOKUP(TabellMSR4[[#This Row],[Plassering '#3]],Poeng[],2,FALSE))</f>
        <v/>
      </c>
      <c r="I109" s="9"/>
      <c r="J109" s="9" t="str">
        <f>IF(TabellMSR4[[#This Row],[Plassering '#4]]="","",VLOOKUP(TabellMSR4[[#This Row],[Plassering '#4]],Poeng[],2,FALSE))</f>
        <v/>
      </c>
      <c r="K109" s="9"/>
      <c r="L109" s="9" t="str">
        <f>IF(TabellMSR4[[#This Row],[Plassering '#5]]="","",VLOOKUP(TabellMSR4[[#This Row],[Plassering '#5]],Poeng[],2,FALSE))</f>
        <v/>
      </c>
      <c r="M109" s="9"/>
      <c r="N109" s="9" t="str">
        <f>IF(TabellMSR4[[#This Row],[Plassering '#6]]="","",VLOOKUP(TabellMSR4[[#This Row],[Plassering '#6]],Poeng[],2,FALSE))</f>
        <v/>
      </c>
      <c r="O10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09" s="9">
        <f>TabellMSR4[[#This Row],[Poeng '#1]]</f>
        <v>100</v>
      </c>
      <c r="Q109" s="9" t="str">
        <f>TabellMSR4[[#This Row],[Poeng '#2]]</f>
        <v/>
      </c>
      <c r="R109" s="9" t="str">
        <f>TabellMSR4[[#This Row],[Poeng '#3]]</f>
        <v/>
      </c>
      <c r="S109" s="9" t="str">
        <f>TabellMSR4[[#This Row],[Poeng '#4]]</f>
        <v/>
      </c>
      <c r="T109" s="9" t="str">
        <f>TabellMSR4[[#This Row],[Poeng '#5]]</f>
        <v/>
      </c>
      <c r="U109" s="9" t="str">
        <f>TabellMSR4[[#This Row],[Poeng '#6]]</f>
        <v/>
      </c>
    </row>
    <row r="110" spans="1:21" x14ac:dyDescent="0.25">
      <c r="A110" s="8" t="s">
        <v>265</v>
      </c>
      <c r="B110" s="8" t="s">
        <v>31</v>
      </c>
      <c r="C110" s="9"/>
      <c r="D110" s="9" t="str">
        <f>IF(TabellMSR4[[#This Row],[Plassering '#1]]="","",VLOOKUP(TabellMSR4[[#This Row],[Plassering '#1]],Poeng[],2,FALSE))</f>
        <v/>
      </c>
      <c r="E110" s="9"/>
      <c r="F110" s="9" t="str">
        <f>IF(TabellMSR4[[#This Row],[Plassering '#2]]="","",VLOOKUP(TabellMSR4[[#This Row],[Plassering '#2]],Poeng[],2,FALSE))</f>
        <v/>
      </c>
      <c r="G110" s="9"/>
      <c r="H110" s="9" t="str">
        <f>IF(TabellMSR4[[#This Row],[Plassering '#3]]="","",VLOOKUP(TabellMSR4[[#This Row],[Plassering '#3]],Poeng[],2,FALSE))</f>
        <v/>
      </c>
      <c r="I110" s="9"/>
      <c r="J110" s="9" t="str">
        <f>IF(TabellMSR4[[#This Row],[Plassering '#4]]="","",VLOOKUP(TabellMSR4[[#This Row],[Plassering '#4]],Poeng[],2,FALSE))</f>
        <v/>
      </c>
      <c r="K110" s="9">
        <v>1</v>
      </c>
      <c r="L110" s="9">
        <f>IF(TabellMSR4[[#This Row],[Plassering '#5]]="","",VLOOKUP(TabellMSR4[[#This Row],[Plassering '#5]],Poeng[],2,FALSE))</f>
        <v>100</v>
      </c>
      <c r="M110" s="9"/>
      <c r="N110" s="9" t="str">
        <f>IF(TabellMSR4[[#This Row],[Plassering '#6]]="","",VLOOKUP(TabellMSR4[[#This Row],[Plassering '#6]],Poeng[],2,FALSE))</f>
        <v/>
      </c>
      <c r="O11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0" s="13" t="str">
        <f>TabellMSR4[[#This Row],[Poeng '#1]]</f>
        <v/>
      </c>
      <c r="Q110" s="13" t="str">
        <f>TabellMSR4[[#This Row],[Poeng '#2]]</f>
        <v/>
      </c>
      <c r="R110" s="13" t="str">
        <f>TabellMSR4[[#This Row],[Poeng '#3]]</f>
        <v/>
      </c>
      <c r="S110" s="13" t="str">
        <f>TabellMSR4[[#This Row],[Poeng '#4]]</f>
        <v/>
      </c>
      <c r="T110" s="13">
        <f>TabellMSR4[[#This Row],[Poeng '#5]]</f>
        <v>100</v>
      </c>
      <c r="U110" s="13" t="str">
        <f>TabellMSR4[[#This Row],[Poeng '#6]]</f>
        <v/>
      </c>
    </row>
    <row r="111" spans="1:21" x14ac:dyDescent="0.25">
      <c r="A111" s="8" t="s">
        <v>254</v>
      </c>
      <c r="B111" s="8" t="s">
        <v>45</v>
      </c>
      <c r="C111" s="9"/>
      <c r="D111" s="9" t="str">
        <f>IF(TabellMSR4[[#This Row],[Plassering '#1]]="","",VLOOKUP(TabellMSR4[[#This Row],[Plassering '#1]],Poeng[],2,FALSE))</f>
        <v/>
      </c>
      <c r="E111" s="9"/>
      <c r="F111" s="9" t="str">
        <f>IF(TabellMSR4[[#This Row],[Plassering '#2]]="","",VLOOKUP(TabellMSR4[[#This Row],[Plassering '#2]],Poeng[],2,FALSE))</f>
        <v/>
      </c>
      <c r="G111" s="9"/>
      <c r="H111" s="9" t="str">
        <f>IF(TabellMSR4[[#This Row],[Plassering '#3]]="","",VLOOKUP(TabellMSR4[[#This Row],[Plassering '#3]],Poeng[],2,FALSE))</f>
        <v/>
      </c>
      <c r="I111" s="9"/>
      <c r="J111" s="9" t="str">
        <f>IF(TabellMSR4[[#This Row],[Plassering '#4]]="","",VLOOKUP(TabellMSR4[[#This Row],[Plassering '#4]],Poeng[],2,FALSE))</f>
        <v/>
      </c>
      <c r="K111" s="9">
        <v>1</v>
      </c>
      <c r="L111" s="9">
        <f>IF(TabellMSR4[[#This Row],[Plassering '#5]]="","",VLOOKUP(TabellMSR4[[#This Row],[Plassering '#5]],Poeng[],2,FALSE))</f>
        <v>100</v>
      </c>
      <c r="M111" s="9"/>
      <c r="N111" s="9" t="str">
        <f>IF(TabellMSR4[[#This Row],[Plassering '#6]]="","",VLOOKUP(TabellMSR4[[#This Row],[Plassering '#6]],Poeng[],2,FALSE))</f>
        <v/>
      </c>
      <c r="O11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1" s="13" t="str">
        <f>TabellMSR4[[#This Row],[Poeng '#1]]</f>
        <v/>
      </c>
      <c r="Q111" s="13" t="str">
        <f>TabellMSR4[[#This Row],[Poeng '#2]]</f>
        <v/>
      </c>
      <c r="R111" s="13" t="str">
        <f>TabellMSR4[[#This Row],[Poeng '#3]]</f>
        <v/>
      </c>
      <c r="S111" s="13" t="str">
        <f>TabellMSR4[[#This Row],[Poeng '#4]]</f>
        <v/>
      </c>
      <c r="T111" s="13">
        <f>TabellMSR4[[#This Row],[Poeng '#5]]</f>
        <v>100</v>
      </c>
      <c r="U111" s="13" t="str">
        <f>TabellMSR4[[#This Row],[Poeng '#6]]</f>
        <v/>
      </c>
    </row>
    <row r="112" spans="1:21" x14ac:dyDescent="0.25">
      <c r="A112" s="8" t="s">
        <v>199</v>
      </c>
      <c r="B112" s="8" t="s">
        <v>45</v>
      </c>
      <c r="C112" s="9"/>
      <c r="D112" s="9" t="str">
        <f>IF(TabellMSR4[[#This Row],[Plassering '#1]]="","",VLOOKUP(TabellMSR4[[#This Row],[Plassering '#1]],Poeng[],2,FALSE))</f>
        <v/>
      </c>
      <c r="E112" s="9"/>
      <c r="F112" s="9" t="str">
        <f>IF(TabellMSR4[[#This Row],[Plassering '#2]]="","",VLOOKUP(TabellMSR4[[#This Row],[Plassering '#2]],Poeng[],2,FALSE))</f>
        <v/>
      </c>
      <c r="G112" s="9">
        <v>1</v>
      </c>
      <c r="H112" s="9">
        <f>IF(TabellMSR4[[#This Row],[Plassering '#3]]="","",VLOOKUP(TabellMSR4[[#This Row],[Plassering '#3]],Poeng[],2,FALSE))</f>
        <v>100</v>
      </c>
      <c r="I112" s="9"/>
      <c r="J112" s="9" t="str">
        <f>IF(TabellMSR4[[#This Row],[Plassering '#4]]="","",VLOOKUP(TabellMSR4[[#This Row],[Plassering '#4]],Poeng[],2,FALSE))</f>
        <v/>
      </c>
      <c r="K112" s="9"/>
      <c r="L112" s="9" t="str">
        <f>IF(TabellMSR4[[#This Row],[Plassering '#5]]="","",VLOOKUP(TabellMSR4[[#This Row],[Plassering '#5]],Poeng[],2,FALSE))</f>
        <v/>
      </c>
      <c r="M112" s="9"/>
      <c r="N112" s="9" t="str">
        <f>IF(TabellMSR4[[#This Row],[Plassering '#6]]="","",VLOOKUP(TabellMSR4[[#This Row],[Plassering '#6]],Poeng[],2,FALSE))</f>
        <v/>
      </c>
      <c r="O11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2" s="13" t="str">
        <f>TabellMSR4[[#This Row],[Poeng '#1]]</f>
        <v/>
      </c>
      <c r="Q112" s="13" t="str">
        <f>TabellMSR4[[#This Row],[Poeng '#2]]</f>
        <v/>
      </c>
      <c r="R112" s="13">
        <f>TabellMSR4[[#This Row],[Poeng '#3]]</f>
        <v>100</v>
      </c>
      <c r="S112" s="13" t="str">
        <f>TabellMSR4[[#This Row],[Poeng '#4]]</f>
        <v/>
      </c>
      <c r="T112" s="13" t="str">
        <f>TabellMSR4[[#This Row],[Poeng '#5]]</f>
        <v/>
      </c>
      <c r="U112" s="13" t="str">
        <f>TabellMSR4[[#This Row],[Poeng '#6]]</f>
        <v/>
      </c>
    </row>
    <row r="113" spans="1:21" x14ac:dyDescent="0.25">
      <c r="A113" s="8" t="s">
        <v>256</v>
      </c>
      <c r="B113" s="8" t="s">
        <v>257</v>
      </c>
      <c r="C113" s="9"/>
      <c r="D113" s="9" t="str">
        <f>IF(TabellMSR4[[#This Row],[Plassering '#1]]="","",VLOOKUP(TabellMSR4[[#This Row],[Plassering '#1]],Poeng[],2,FALSE))</f>
        <v/>
      </c>
      <c r="E113" s="9"/>
      <c r="F113" s="9" t="str">
        <f>IF(TabellMSR4[[#This Row],[Plassering '#2]]="","",VLOOKUP(TabellMSR4[[#This Row],[Plassering '#2]],Poeng[],2,FALSE))</f>
        <v/>
      </c>
      <c r="G113" s="9"/>
      <c r="H113" s="9" t="str">
        <f>IF(TabellMSR4[[#This Row],[Plassering '#3]]="","",VLOOKUP(TabellMSR4[[#This Row],[Plassering '#3]],Poeng[],2,FALSE))</f>
        <v/>
      </c>
      <c r="I113" s="9"/>
      <c r="J113" s="9" t="str">
        <f>IF(TabellMSR4[[#This Row],[Plassering '#4]]="","",VLOOKUP(TabellMSR4[[#This Row],[Plassering '#4]],Poeng[],2,FALSE))</f>
        <v/>
      </c>
      <c r="K113" s="9">
        <v>1</v>
      </c>
      <c r="L113" s="9">
        <f>IF(TabellMSR4[[#This Row],[Plassering '#5]]="","",VLOOKUP(TabellMSR4[[#This Row],[Plassering '#5]],Poeng[],2,FALSE))</f>
        <v>100</v>
      </c>
      <c r="M113" s="9"/>
      <c r="N113" s="9" t="str">
        <f>IF(TabellMSR4[[#This Row],[Plassering '#6]]="","",VLOOKUP(TabellMSR4[[#This Row],[Plassering '#6]],Poeng[],2,FALSE))</f>
        <v/>
      </c>
      <c r="O11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3" s="13" t="str">
        <f>TabellMSR4[[#This Row],[Poeng '#1]]</f>
        <v/>
      </c>
      <c r="Q113" s="13" t="str">
        <f>TabellMSR4[[#This Row],[Poeng '#2]]</f>
        <v/>
      </c>
      <c r="R113" s="13" t="str">
        <f>TabellMSR4[[#This Row],[Poeng '#3]]</f>
        <v/>
      </c>
      <c r="S113" s="13" t="str">
        <f>TabellMSR4[[#This Row],[Poeng '#4]]</f>
        <v/>
      </c>
      <c r="T113" s="13">
        <f>TabellMSR4[[#This Row],[Poeng '#5]]</f>
        <v>100</v>
      </c>
      <c r="U113" s="13" t="str">
        <f>TabellMSR4[[#This Row],[Poeng '#6]]</f>
        <v/>
      </c>
    </row>
    <row r="114" spans="1:21" x14ac:dyDescent="0.25">
      <c r="A114" s="8" t="s">
        <v>169</v>
      </c>
      <c r="B114" s="8" t="s">
        <v>35</v>
      </c>
      <c r="C114" s="9"/>
      <c r="D114" s="9" t="str">
        <f>IF(TabellMSR4[[#This Row],[Plassering '#1]]="","",VLOOKUP(TabellMSR4[[#This Row],[Plassering '#1]],Poeng[],2,FALSE))</f>
        <v/>
      </c>
      <c r="E114" s="9">
        <v>1</v>
      </c>
      <c r="F114" s="9">
        <f>IF(TabellMSR4[[#This Row],[Plassering '#2]]="","",VLOOKUP(TabellMSR4[[#This Row],[Plassering '#2]],Poeng[],2,FALSE))</f>
        <v>100</v>
      </c>
      <c r="G114" s="9"/>
      <c r="H114" s="9" t="str">
        <f>IF(TabellMSR4[[#This Row],[Plassering '#3]]="","",VLOOKUP(TabellMSR4[[#This Row],[Plassering '#3]],Poeng[],2,FALSE))</f>
        <v/>
      </c>
      <c r="I114" s="9"/>
      <c r="J114" s="9" t="str">
        <f>IF(TabellMSR4[[#This Row],[Plassering '#4]]="","",VLOOKUP(TabellMSR4[[#This Row],[Plassering '#4]],Poeng[],2,FALSE))</f>
        <v/>
      </c>
      <c r="K114" s="9"/>
      <c r="L114" s="9" t="str">
        <f>IF(TabellMSR4[[#This Row],[Plassering '#5]]="","",VLOOKUP(TabellMSR4[[#This Row],[Plassering '#5]],Poeng[],2,FALSE))</f>
        <v/>
      </c>
      <c r="M114" s="9"/>
      <c r="N114" s="9" t="str">
        <f>IF(TabellMSR4[[#This Row],[Plassering '#6]]="","",VLOOKUP(TabellMSR4[[#This Row],[Plassering '#6]],Poeng[],2,FALSE))</f>
        <v/>
      </c>
      <c r="O11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4" s="13" t="str">
        <f>TabellMSR4[[#This Row],[Poeng '#1]]</f>
        <v/>
      </c>
      <c r="Q114" s="13">
        <f>TabellMSR4[[#This Row],[Poeng '#2]]</f>
        <v>100</v>
      </c>
      <c r="R114" s="13" t="str">
        <f>TabellMSR4[[#This Row],[Poeng '#3]]</f>
        <v/>
      </c>
      <c r="S114" s="13" t="str">
        <f>TabellMSR4[[#This Row],[Poeng '#4]]</f>
        <v/>
      </c>
      <c r="T114" s="13" t="str">
        <f>TabellMSR4[[#This Row],[Poeng '#5]]</f>
        <v/>
      </c>
      <c r="U114" s="13" t="str">
        <f>TabellMSR4[[#This Row],[Poeng '#6]]</f>
        <v/>
      </c>
    </row>
    <row r="115" spans="1:21" x14ac:dyDescent="0.25">
      <c r="A115" s="8" t="s">
        <v>173</v>
      </c>
      <c r="B115" s="8" t="s">
        <v>35</v>
      </c>
      <c r="C115" s="9"/>
      <c r="D115" s="9" t="str">
        <f>IF(TabellMSR4[[#This Row],[Plassering '#1]]="","",VLOOKUP(TabellMSR4[[#This Row],[Plassering '#1]],Poeng[],2,FALSE))</f>
        <v/>
      </c>
      <c r="E115" s="9">
        <v>1</v>
      </c>
      <c r="F115" s="9">
        <f>IF(TabellMSR4[[#This Row],[Plassering '#2]]="","",VLOOKUP(TabellMSR4[[#This Row],[Plassering '#2]],Poeng[],2,FALSE))</f>
        <v>100</v>
      </c>
      <c r="G115" s="9"/>
      <c r="H115" s="9" t="str">
        <f>IF(TabellMSR4[[#This Row],[Plassering '#3]]="","",VLOOKUP(TabellMSR4[[#This Row],[Plassering '#3]],Poeng[],2,FALSE))</f>
        <v/>
      </c>
      <c r="I115" s="9"/>
      <c r="J115" s="9" t="str">
        <f>IF(TabellMSR4[[#This Row],[Plassering '#4]]="","",VLOOKUP(TabellMSR4[[#This Row],[Plassering '#4]],Poeng[],2,FALSE))</f>
        <v/>
      </c>
      <c r="K115" s="9"/>
      <c r="L115" s="9" t="str">
        <f>IF(TabellMSR4[[#This Row],[Plassering '#5]]="","",VLOOKUP(TabellMSR4[[#This Row],[Plassering '#5]],Poeng[],2,FALSE))</f>
        <v/>
      </c>
      <c r="M115" s="9"/>
      <c r="N115" s="9" t="str">
        <f>IF(TabellMSR4[[#This Row],[Plassering '#6]]="","",VLOOKUP(TabellMSR4[[#This Row],[Plassering '#6]],Poeng[],2,FALSE))</f>
        <v/>
      </c>
      <c r="O11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5" s="13" t="str">
        <f>TabellMSR4[[#This Row],[Poeng '#1]]</f>
        <v/>
      </c>
      <c r="Q115" s="13">
        <f>TabellMSR4[[#This Row],[Poeng '#2]]</f>
        <v>100</v>
      </c>
      <c r="R115" s="13" t="str">
        <f>TabellMSR4[[#This Row],[Poeng '#3]]</f>
        <v/>
      </c>
      <c r="S115" s="13" t="str">
        <f>TabellMSR4[[#This Row],[Poeng '#4]]</f>
        <v/>
      </c>
      <c r="T115" s="13" t="str">
        <f>TabellMSR4[[#This Row],[Poeng '#5]]</f>
        <v/>
      </c>
      <c r="U115" s="13" t="str">
        <f>TabellMSR4[[#This Row],[Poeng '#6]]</f>
        <v/>
      </c>
    </row>
    <row r="116" spans="1:21" x14ac:dyDescent="0.25">
      <c r="A116" s="8" t="s">
        <v>164</v>
      </c>
      <c r="B116" s="8" t="s">
        <v>35</v>
      </c>
      <c r="C116" s="9"/>
      <c r="D116" s="9" t="str">
        <f>IF(TabellMSR4[[#This Row],[Plassering '#1]]="","",VLOOKUP(TabellMSR4[[#This Row],[Plassering '#1]],Poeng[],2,FALSE))</f>
        <v/>
      </c>
      <c r="E116" s="9">
        <v>1</v>
      </c>
      <c r="F116" s="9">
        <f>IF(TabellMSR4[[#This Row],[Plassering '#2]]="","",VLOOKUP(TabellMSR4[[#This Row],[Plassering '#2]],Poeng[],2,FALSE))</f>
        <v>100</v>
      </c>
      <c r="G116" s="9"/>
      <c r="H116" s="9" t="str">
        <f>IF(TabellMSR4[[#This Row],[Plassering '#3]]="","",VLOOKUP(TabellMSR4[[#This Row],[Plassering '#3]],Poeng[],2,FALSE))</f>
        <v/>
      </c>
      <c r="I116" s="9"/>
      <c r="J116" s="9" t="str">
        <f>IF(TabellMSR4[[#This Row],[Plassering '#4]]="","",VLOOKUP(TabellMSR4[[#This Row],[Plassering '#4]],Poeng[],2,FALSE))</f>
        <v/>
      </c>
      <c r="K116" s="9"/>
      <c r="L116" s="9" t="str">
        <f>IF(TabellMSR4[[#This Row],[Plassering '#5]]="","",VLOOKUP(TabellMSR4[[#This Row],[Plassering '#5]],Poeng[],2,FALSE))</f>
        <v/>
      </c>
      <c r="M116" s="9"/>
      <c r="N116" s="9" t="str">
        <f>IF(TabellMSR4[[#This Row],[Plassering '#6]]="","",VLOOKUP(TabellMSR4[[#This Row],[Plassering '#6]],Poeng[],2,FALSE))</f>
        <v/>
      </c>
      <c r="O11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6" s="13" t="str">
        <f>TabellMSR4[[#This Row],[Poeng '#1]]</f>
        <v/>
      </c>
      <c r="Q116" s="13">
        <f>TabellMSR4[[#This Row],[Poeng '#2]]</f>
        <v>100</v>
      </c>
      <c r="R116" s="13" t="str">
        <f>TabellMSR4[[#This Row],[Poeng '#3]]</f>
        <v/>
      </c>
      <c r="S116" s="13" t="str">
        <f>TabellMSR4[[#This Row],[Poeng '#4]]</f>
        <v/>
      </c>
      <c r="T116" s="13" t="str">
        <f>TabellMSR4[[#This Row],[Poeng '#5]]</f>
        <v/>
      </c>
      <c r="U116" s="13" t="str">
        <f>TabellMSR4[[#This Row],[Poeng '#6]]</f>
        <v/>
      </c>
    </row>
    <row r="117" spans="1:21" x14ac:dyDescent="0.25">
      <c r="A117" s="8" t="s">
        <v>215</v>
      </c>
      <c r="B117" s="8" t="s">
        <v>35</v>
      </c>
      <c r="C117" s="9"/>
      <c r="D117" s="9" t="str">
        <f>IF(TabellMSR4[[#This Row],[Plassering '#1]]="","",VLOOKUP(TabellMSR4[[#This Row],[Plassering '#1]],Poeng[],2,FALSE))</f>
        <v/>
      </c>
      <c r="E117" s="9">
        <v>1</v>
      </c>
      <c r="F117" s="9">
        <f>IF(TabellMSR4[[#This Row],[Plassering '#2]]="","",VLOOKUP(TabellMSR4[[#This Row],[Plassering '#2]],Poeng[],2,FALSE))</f>
        <v>100</v>
      </c>
      <c r="G117" s="9"/>
      <c r="H117" s="9" t="str">
        <f>IF(TabellMSR4[[#This Row],[Plassering '#3]]="","",VLOOKUP(TabellMSR4[[#This Row],[Plassering '#3]],Poeng[],2,FALSE))</f>
        <v/>
      </c>
      <c r="I117" s="9"/>
      <c r="J117" s="9" t="str">
        <f>IF(TabellMSR4[[#This Row],[Plassering '#4]]="","",VLOOKUP(TabellMSR4[[#This Row],[Plassering '#4]],Poeng[],2,FALSE))</f>
        <v/>
      </c>
      <c r="K117" s="9"/>
      <c r="L117" s="9" t="str">
        <f>IF(TabellMSR4[[#This Row],[Plassering '#5]]="","",VLOOKUP(TabellMSR4[[#This Row],[Plassering '#5]],Poeng[],2,FALSE))</f>
        <v/>
      </c>
      <c r="M117" s="9"/>
      <c r="N117" s="9" t="str">
        <f>IF(TabellMSR4[[#This Row],[Plassering '#6]]="","",VLOOKUP(TabellMSR4[[#This Row],[Plassering '#6]],Poeng[],2,FALSE))</f>
        <v/>
      </c>
      <c r="O11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7" s="13" t="str">
        <f>TabellMSR4[[#This Row],[Poeng '#1]]</f>
        <v/>
      </c>
      <c r="Q117" s="13">
        <f>TabellMSR4[[#This Row],[Poeng '#2]]</f>
        <v>100</v>
      </c>
      <c r="R117" s="13" t="str">
        <f>TabellMSR4[[#This Row],[Poeng '#3]]</f>
        <v/>
      </c>
      <c r="S117" s="13" t="str">
        <f>TabellMSR4[[#This Row],[Poeng '#4]]</f>
        <v/>
      </c>
      <c r="T117" s="13" t="str">
        <f>TabellMSR4[[#This Row],[Poeng '#5]]</f>
        <v/>
      </c>
      <c r="U117" s="13" t="str">
        <f>TabellMSR4[[#This Row],[Poeng '#6]]</f>
        <v/>
      </c>
    </row>
    <row r="118" spans="1:21" x14ac:dyDescent="0.25">
      <c r="A118" s="8" t="s">
        <v>160</v>
      </c>
      <c r="B118" s="8" t="s">
        <v>35</v>
      </c>
      <c r="C118" s="9"/>
      <c r="D118" s="9" t="str">
        <f>IF(TabellMSR4[[#This Row],[Plassering '#1]]="","",VLOOKUP(TabellMSR4[[#This Row],[Plassering '#1]],Poeng[],2,FALSE))</f>
        <v/>
      </c>
      <c r="E118" s="9">
        <v>1</v>
      </c>
      <c r="F118" s="9">
        <f>IF(TabellMSR4[[#This Row],[Plassering '#2]]="","",VLOOKUP(TabellMSR4[[#This Row],[Plassering '#2]],Poeng[],2,FALSE))</f>
        <v>100</v>
      </c>
      <c r="G118" s="9"/>
      <c r="H118" s="9" t="str">
        <f>IF(TabellMSR4[[#This Row],[Plassering '#3]]="","",VLOOKUP(TabellMSR4[[#This Row],[Plassering '#3]],Poeng[],2,FALSE))</f>
        <v/>
      </c>
      <c r="I118" s="9"/>
      <c r="J118" s="9" t="str">
        <f>IF(TabellMSR4[[#This Row],[Plassering '#4]]="","",VLOOKUP(TabellMSR4[[#This Row],[Plassering '#4]],Poeng[],2,FALSE))</f>
        <v/>
      </c>
      <c r="K118" s="9"/>
      <c r="L118" s="9" t="str">
        <f>IF(TabellMSR4[[#This Row],[Plassering '#5]]="","",VLOOKUP(TabellMSR4[[#This Row],[Plassering '#5]],Poeng[],2,FALSE))</f>
        <v/>
      </c>
      <c r="M118" s="9"/>
      <c r="N118" s="9" t="str">
        <f>IF(TabellMSR4[[#This Row],[Plassering '#6]]="","",VLOOKUP(TabellMSR4[[#This Row],[Plassering '#6]],Poeng[],2,FALSE))</f>
        <v/>
      </c>
      <c r="O11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8" s="13" t="str">
        <f>TabellMSR4[[#This Row],[Poeng '#1]]</f>
        <v/>
      </c>
      <c r="Q118" s="13">
        <f>TabellMSR4[[#This Row],[Poeng '#2]]</f>
        <v>100</v>
      </c>
      <c r="R118" s="13" t="str">
        <f>TabellMSR4[[#This Row],[Poeng '#3]]</f>
        <v/>
      </c>
      <c r="S118" s="13" t="str">
        <f>TabellMSR4[[#This Row],[Poeng '#4]]</f>
        <v/>
      </c>
      <c r="T118" s="13" t="str">
        <f>TabellMSR4[[#This Row],[Poeng '#5]]</f>
        <v/>
      </c>
      <c r="U118" s="13" t="str">
        <f>TabellMSR4[[#This Row],[Poeng '#6]]</f>
        <v/>
      </c>
    </row>
    <row r="119" spans="1:21" x14ac:dyDescent="0.25">
      <c r="A119" s="8" t="s">
        <v>216</v>
      </c>
      <c r="B119" s="8" t="s">
        <v>35</v>
      </c>
      <c r="C119" s="9"/>
      <c r="D119" s="9" t="str">
        <f>IF(TabellMSR4[[#This Row],[Plassering '#1]]="","",VLOOKUP(TabellMSR4[[#This Row],[Plassering '#1]],Poeng[],2,FALSE))</f>
        <v/>
      </c>
      <c r="E119" s="9">
        <v>1</v>
      </c>
      <c r="F119" s="9">
        <f>IF(TabellMSR4[[#This Row],[Plassering '#2]]="","",VLOOKUP(TabellMSR4[[#This Row],[Plassering '#2]],Poeng[],2,FALSE))</f>
        <v>100</v>
      </c>
      <c r="G119" s="9"/>
      <c r="H119" s="9" t="str">
        <f>IF(TabellMSR4[[#This Row],[Plassering '#3]]="","",VLOOKUP(TabellMSR4[[#This Row],[Plassering '#3]],Poeng[],2,FALSE))</f>
        <v/>
      </c>
      <c r="I119" s="9"/>
      <c r="J119" s="9" t="str">
        <f>IF(TabellMSR4[[#This Row],[Plassering '#4]]="","",VLOOKUP(TabellMSR4[[#This Row],[Plassering '#4]],Poeng[],2,FALSE))</f>
        <v/>
      </c>
      <c r="K119" s="9"/>
      <c r="L119" s="9" t="str">
        <f>IF(TabellMSR4[[#This Row],[Plassering '#5]]="","",VLOOKUP(TabellMSR4[[#This Row],[Plassering '#5]],Poeng[],2,FALSE))</f>
        <v/>
      </c>
      <c r="M119" s="9"/>
      <c r="N119" s="9" t="str">
        <f>IF(TabellMSR4[[#This Row],[Plassering '#6]]="","",VLOOKUP(TabellMSR4[[#This Row],[Plassering '#6]],Poeng[],2,FALSE))</f>
        <v/>
      </c>
      <c r="O11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19" s="13" t="str">
        <f>TabellMSR4[[#This Row],[Poeng '#1]]</f>
        <v/>
      </c>
      <c r="Q119" s="13">
        <f>TabellMSR4[[#This Row],[Poeng '#2]]</f>
        <v>100</v>
      </c>
      <c r="R119" s="13" t="str">
        <f>TabellMSR4[[#This Row],[Poeng '#3]]</f>
        <v/>
      </c>
      <c r="S119" s="13" t="str">
        <f>TabellMSR4[[#This Row],[Poeng '#4]]</f>
        <v/>
      </c>
      <c r="T119" s="13" t="str">
        <f>TabellMSR4[[#This Row],[Poeng '#5]]</f>
        <v/>
      </c>
      <c r="U119" s="13" t="str">
        <f>TabellMSR4[[#This Row],[Poeng '#6]]</f>
        <v/>
      </c>
    </row>
    <row r="120" spans="1:21" x14ac:dyDescent="0.25">
      <c r="A120" s="8" t="s">
        <v>218</v>
      </c>
      <c r="B120" s="8" t="s">
        <v>35</v>
      </c>
      <c r="C120" s="9"/>
      <c r="D120" s="9" t="str">
        <f>IF(TabellMSR4[[#This Row],[Plassering '#1]]="","",VLOOKUP(TabellMSR4[[#This Row],[Plassering '#1]],Poeng[],2,FALSE))</f>
        <v/>
      </c>
      <c r="E120" s="9">
        <v>1</v>
      </c>
      <c r="F120" s="9">
        <f>IF(TabellMSR4[[#This Row],[Plassering '#2]]="","",VLOOKUP(TabellMSR4[[#This Row],[Plassering '#2]],Poeng[],2,FALSE))</f>
        <v>100</v>
      </c>
      <c r="G120" s="9"/>
      <c r="H120" s="9" t="str">
        <f>IF(TabellMSR4[[#This Row],[Plassering '#3]]="","",VLOOKUP(TabellMSR4[[#This Row],[Plassering '#3]],Poeng[],2,FALSE))</f>
        <v/>
      </c>
      <c r="I120" s="9"/>
      <c r="J120" s="9" t="str">
        <f>IF(TabellMSR4[[#This Row],[Plassering '#4]]="","",VLOOKUP(TabellMSR4[[#This Row],[Plassering '#4]],Poeng[],2,FALSE))</f>
        <v/>
      </c>
      <c r="K120" s="9"/>
      <c r="L120" s="9" t="str">
        <f>IF(TabellMSR4[[#This Row],[Plassering '#5]]="","",VLOOKUP(TabellMSR4[[#This Row],[Plassering '#5]],Poeng[],2,FALSE))</f>
        <v/>
      </c>
      <c r="M120" s="9"/>
      <c r="N120" s="9" t="str">
        <f>IF(TabellMSR4[[#This Row],[Plassering '#6]]="","",VLOOKUP(TabellMSR4[[#This Row],[Plassering '#6]],Poeng[],2,FALSE))</f>
        <v/>
      </c>
      <c r="O12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0" s="13" t="str">
        <f>TabellMSR4[[#This Row],[Poeng '#1]]</f>
        <v/>
      </c>
      <c r="Q120" s="13">
        <f>TabellMSR4[[#This Row],[Poeng '#2]]</f>
        <v>100</v>
      </c>
      <c r="R120" s="13" t="str">
        <f>TabellMSR4[[#This Row],[Poeng '#3]]</f>
        <v/>
      </c>
      <c r="S120" s="13" t="str">
        <f>TabellMSR4[[#This Row],[Poeng '#4]]</f>
        <v/>
      </c>
      <c r="T120" s="13" t="str">
        <f>TabellMSR4[[#This Row],[Poeng '#5]]</f>
        <v/>
      </c>
      <c r="U120" s="13" t="str">
        <f>TabellMSR4[[#This Row],[Poeng '#6]]</f>
        <v/>
      </c>
    </row>
    <row r="121" spans="1:21" x14ac:dyDescent="0.25">
      <c r="A121" s="8" t="s">
        <v>187</v>
      </c>
      <c r="B121" s="8" t="s">
        <v>35</v>
      </c>
      <c r="C121" s="9"/>
      <c r="D121" s="9" t="str">
        <f>IF(TabellMSR4[[#This Row],[Plassering '#1]]="","",VLOOKUP(TabellMSR4[[#This Row],[Plassering '#1]],Poeng[],2,FALSE))</f>
        <v/>
      </c>
      <c r="E121" s="9">
        <v>1</v>
      </c>
      <c r="F121" s="9">
        <f>IF(TabellMSR4[[#This Row],[Plassering '#2]]="","",VLOOKUP(TabellMSR4[[#This Row],[Plassering '#2]],Poeng[],2,FALSE))</f>
        <v>100</v>
      </c>
      <c r="G121" s="9"/>
      <c r="H121" s="9" t="str">
        <f>IF(TabellMSR4[[#This Row],[Plassering '#3]]="","",VLOOKUP(TabellMSR4[[#This Row],[Plassering '#3]],Poeng[],2,FALSE))</f>
        <v/>
      </c>
      <c r="I121" s="9"/>
      <c r="J121" s="9" t="str">
        <f>IF(TabellMSR4[[#This Row],[Plassering '#4]]="","",VLOOKUP(TabellMSR4[[#This Row],[Plassering '#4]],Poeng[],2,FALSE))</f>
        <v/>
      </c>
      <c r="K121" s="9"/>
      <c r="L121" s="9" t="str">
        <f>IF(TabellMSR4[[#This Row],[Plassering '#5]]="","",VLOOKUP(TabellMSR4[[#This Row],[Plassering '#5]],Poeng[],2,FALSE))</f>
        <v/>
      </c>
      <c r="M121" s="9"/>
      <c r="N121" s="9" t="str">
        <f>IF(TabellMSR4[[#This Row],[Plassering '#6]]="","",VLOOKUP(TabellMSR4[[#This Row],[Plassering '#6]],Poeng[],2,FALSE))</f>
        <v/>
      </c>
      <c r="O12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1" s="13" t="str">
        <f>TabellMSR4[[#This Row],[Poeng '#1]]</f>
        <v/>
      </c>
      <c r="Q121" s="13">
        <f>TabellMSR4[[#This Row],[Poeng '#2]]</f>
        <v>100</v>
      </c>
      <c r="R121" s="13" t="str">
        <f>TabellMSR4[[#This Row],[Poeng '#3]]</f>
        <v/>
      </c>
      <c r="S121" s="13" t="str">
        <f>TabellMSR4[[#This Row],[Poeng '#4]]</f>
        <v/>
      </c>
      <c r="T121" s="13" t="str">
        <f>TabellMSR4[[#This Row],[Poeng '#5]]</f>
        <v/>
      </c>
      <c r="U121" s="13" t="str">
        <f>TabellMSR4[[#This Row],[Poeng '#6]]</f>
        <v/>
      </c>
    </row>
    <row r="122" spans="1:21" x14ac:dyDescent="0.25">
      <c r="A122" s="8" t="s">
        <v>162</v>
      </c>
      <c r="B122" s="8" t="s">
        <v>35</v>
      </c>
      <c r="C122" s="9"/>
      <c r="D122" s="9" t="str">
        <f>IF(TabellMSR4[[#This Row],[Plassering '#1]]="","",VLOOKUP(TabellMSR4[[#This Row],[Plassering '#1]],Poeng[],2,FALSE))</f>
        <v/>
      </c>
      <c r="E122" s="9">
        <v>1</v>
      </c>
      <c r="F122" s="9">
        <f>IF(TabellMSR4[[#This Row],[Plassering '#2]]="","",VLOOKUP(TabellMSR4[[#This Row],[Plassering '#2]],Poeng[],2,FALSE))</f>
        <v>100</v>
      </c>
      <c r="G122" s="9"/>
      <c r="H122" s="9" t="str">
        <f>IF(TabellMSR4[[#This Row],[Plassering '#3]]="","",VLOOKUP(TabellMSR4[[#This Row],[Plassering '#3]],Poeng[],2,FALSE))</f>
        <v/>
      </c>
      <c r="I122" s="9"/>
      <c r="J122" s="9" t="str">
        <f>IF(TabellMSR4[[#This Row],[Plassering '#4]]="","",VLOOKUP(TabellMSR4[[#This Row],[Plassering '#4]],Poeng[],2,FALSE))</f>
        <v/>
      </c>
      <c r="K122" s="9"/>
      <c r="L122" s="9" t="str">
        <f>IF(TabellMSR4[[#This Row],[Plassering '#5]]="","",VLOOKUP(TabellMSR4[[#This Row],[Plassering '#5]],Poeng[],2,FALSE))</f>
        <v/>
      </c>
      <c r="M122" s="9"/>
      <c r="N122" s="9" t="str">
        <f>IF(TabellMSR4[[#This Row],[Plassering '#6]]="","",VLOOKUP(TabellMSR4[[#This Row],[Plassering '#6]],Poeng[],2,FALSE))</f>
        <v/>
      </c>
      <c r="O12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2" s="13" t="str">
        <f>TabellMSR4[[#This Row],[Poeng '#1]]</f>
        <v/>
      </c>
      <c r="Q122" s="13">
        <f>TabellMSR4[[#This Row],[Poeng '#2]]</f>
        <v>100</v>
      </c>
      <c r="R122" s="13" t="str">
        <f>TabellMSR4[[#This Row],[Poeng '#3]]</f>
        <v/>
      </c>
      <c r="S122" s="13" t="str">
        <f>TabellMSR4[[#This Row],[Poeng '#4]]</f>
        <v/>
      </c>
      <c r="T122" s="13" t="str">
        <f>TabellMSR4[[#This Row],[Poeng '#5]]</f>
        <v/>
      </c>
      <c r="U122" s="13" t="str">
        <f>TabellMSR4[[#This Row],[Poeng '#6]]</f>
        <v/>
      </c>
    </row>
    <row r="123" spans="1:21" x14ac:dyDescent="0.25">
      <c r="A123" s="8" t="s">
        <v>165</v>
      </c>
      <c r="B123" s="8" t="s">
        <v>35</v>
      </c>
      <c r="C123" s="9"/>
      <c r="D123" s="9" t="str">
        <f>IF(TabellMSR4[[#This Row],[Plassering '#1]]="","",VLOOKUP(TabellMSR4[[#This Row],[Plassering '#1]],Poeng[],2,FALSE))</f>
        <v/>
      </c>
      <c r="E123" s="9">
        <v>1</v>
      </c>
      <c r="F123" s="9">
        <f>IF(TabellMSR4[[#This Row],[Plassering '#2]]="","",VLOOKUP(TabellMSR4[[#This Row],[Plassering '#2]],Poeng[],2,FALSE))</f>
        <v>100</v>
      </c>
      <c r="G123" s="9"/>
      <c r="H123" s="9" t="str">
        <f>IF(TabellMSR4[[#This Row],[Plassering '#3]]="","",VLOOKUP(TabellMSR4[[#This Row],[Plassering '#3]],Poeng[],2,FALSE))</f>
        <v/>
      </c>
      <c r="I123" s="9"/>
      <c r="J123" s="9" t="str">
        <f>IF(TabellMSR4[[#This Row],[Plassering '#4]]="","",VLOOKUP(TabellMSR4[[#This Row],[Plassering '#4]],Poeng[],2,FALSE))</f>
        <v/>
      </c>
      <c r="K123" s="9"/>
      <c r="L123" s="9" t="str">
        <f>IF(TabellMSR4[[#This Row],[Plassering '#5]]="","",VLOOKUP(TabellMSR4[[#This Row],[Plassering '#5]],Poeng[],2,FALSE))</f>
        <v/>
      </c>
      <c r="M123" s="9"/>
      <c r="N123" s="9" t="str">
        <f>IF(TabellMSR4[[#This Row],[Plassering '#6]]="","",VLOOKUP(TabellMSR4[[#This Row],[Plassering '#6]],Poeng[],2,FALSE))</f>
        <v/>
      </c>
      <c r="O12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3" s="13" t="str">
        <f>TabellMSR4[[#This Row],[Poeng '#1]]</f>
        <v/>
      </c>
      <c r="Q123" s="13">
        <f>TabellMSR4[[#This Row],[Poeng '#2]]</f>
        <v>100</v>
      </c>
      <c r="R123" s="13" t="str">
        <f>TabellMSR4[[#This Row],[Poeng '#3]]</f>
        <v/>
      </c>
      <c r="S123" s="13" t="str">
        <f>TabellMSR4[[#This Row],[Poeng '#4]]</f>
        <v/>
      </c>
      <c r="T123" s="13" t="str">
        <f>TabellMSR4[[#This Row],[Poeng '#5]]</f>
        <v/>
      </c>
      <c r="U123" s="13" t="str">
        <f>TabellMSR4[[#This Row],[Poeng '#6]]</f>
        <v/>
      </c>
    </row>
    <row r="124" spans="1:21" x14ac:dyDescent="0.25">
      <c r="A124" s="8" t="s">
        <v>177</v>
      </c>
      <c r="B124" s="8" t="s">
        <v>35</v>
      </c>
      <c r="C124" s="9"/>
      <c r="D124" s="9" t="str">
        <f>IF(TabellMSR4[[#This Row],[Plassering '#1]]="","",VLOOKUP(TabellMSR4[[#This Row],[Plassering '#1]],Poeng[],2,FALSE))</f>
        <v/>
      </c>
      <c r="E124" s="9">
        <v>1</v>
      </c>
      <c r="F124" s="9">
        <f>IF(TabellMSR4[[#This Row],[Plassering '#2]]="","",VLOOKUP(TabellMSR4[[#This Row],[Plassering '#2]],Poeng[],2,FALSE))</f>
        <v>100</v>
      </c>
      <c r="G124" s="9"/>
      <c r="H124" s="9" t="str">
        <f>IF(TabellMSR4[[#This Row],[Plassering '#3]]="","",VLOOKUP(TabellMSR4[[#This Row],[Plassering '#3]],Poeng[],2,FALSE))</f>
        <v/>
      </c>
      <c r="I124" s="9"/>
      <c r="J124" s="9" t="str">
        <f>IF(TabellMSR4[[#This Row],[Plassering '#4]]="","",VLOOKUP(TabellMSR4[[#This Row],[Plassering '#4]],Poeng[],2,FALSE))</f>
        <v/>
      </c>
      <c r="K124" s="9"/>
      <c r="L124" s="9" t="str">
        <f>IF(TabellMSR4[[#This Row],[Plassering '#5]]="","",VLOOKUP(TabellMSR4[[#This Row],[Plassering '#5]],Poeng[],2,FALSE))</f>
        <v/>
      </c>
      <c r="M124" s="9"/>
      <c r="N124" s="9" t="str">
        <f>IF(TabellMSR4[[#This Row],[Plassering '#6]]="","",VLOOKUP(TabellMSR4[[#This Row],[Plassering '#6]],Poeng[],2,FALSE))</f>
        <v/>
      </c>
      <c r="O12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4" s="13" t="str">
        <f>TabellMSR4[[#This Row],[Poeng '#1]]</f>
        <v/>
      </c>
      <c r="Q124" s="13">
        <f>TabellMSR4[[#This Row],[Poeng '#2]]</f>
        <v>100</v>
      </c>
      <c r="R124" s="13" t="str">
        <f>TabellMSR4[[#This Row],[Poeng '#3]]</f>
        <v/>
      </c>
      <c r="S124" s="13" t="str">
        <f>TabellMSR4[[#This Row],[Poeng '#4]]</f>
        <v/>
      </c>
      <c r="T124" s="13" t="str">
        <f>TabellMSR4[[#This Row],[Poeng '#5]]</f>
        <v/>
      </c>
      <c r="U124" s="13" t="str">
        <f>TabellMSR4[[#This Row],[Poeng '#6]]</f>
        <v/>
      </c>
    </row>
    <row r="125" spans="1:21" x14ac:dyDescent="0.25">
      <c r="A125" s="8" t="s">
        <v>188</v>
      </c>
      <c r="B125" s="8" t="s">
        <v>35</v>
      </c>
      <c r="C125" s="9"/>
      <c r="D125" s="9" t="str">
        <f>IF(TabellMSR4[[#This Row],[Plassering '#1]]="","",VLOOKUP(TabellMSR4[[#This Row],[Plassering '#1]],Poeng[],2,FALSE))</f>
        <v/>
      </c>
      <c r="E125" s="9">
        <v>1</v>
      </c>
      <c r="F125" s="9">
        <f>IF(TabellMSR4[[#This Row],[Plassering '#2]]="","",VLOOKUP(TabellMSR4[[#This Row],[Plassering '#2]],Poeng[],2,FALSE))</f>
        <v>100</v>
      </c>
      <c r="G125" s="9"/>
      <c r="H125" s="9" t="str">
        <f>IF(TabellMSR4[[#This Row],[Plassering '#3]]="","",VLOOKUP(TabellMSR4[[#This Row],[Plassering '#3]],Poeng[],2,FALSE))</f>
        <v/>
      </c>
      <c r="I125" s="9"/>
      <c r="J125" s="9" t="str">
        <f>IF(TabellMSR4[[#This Row],[Plassering '#4]]="","",VLOOKUP(TabellMSR4[[#This Row],[Plassering '#4]],Poeng[],2,FALSE))</f>
        <v/>
      </c>
      <c r="K125" s="9"/>
      <c r="L125" s="9" t="str">
        <f>IF(TabellMSR4[[#This Row],[Plassering '#5]]="","",VLOOKUP(TabellMSR4[[#This Row],[Plassering '#5]],Poeng[],2,FALSE))</f>
        <v/>
      </c>
      <c r="M125" s="9"/>
      <c r="N125" s="9" t="str">
        <f>IF(TabellMSR4[[#This Row],[Plassering '#6]]="","",VLOOKUP(TabellMSR4[[#This Row],[Plassering '#6]],Poeng[],2,FALSE))</f>
        <v/>
      </c>
      <c r="O12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5" s="13" t="str">
        <f>TabellMSR4[[#This Row],[Poeng '#1]]</f>
        <v/>
      </c>
      <c r="Q125" s="13">
        <f>TabellMSR4[[#This Row],[Poeng '#2]]</f>
        <v>100</v>
      </c>
      <c r="R125" s="13" t="str">
        <f>TabellMSR4[[#This Row],[Poeng '#3]]</f>
        <v/>
      </c>
      <c r="S125" s="13" t="str">
        <f>TabellMSR4[[#This Row],[Poeng '#4]]</f>
        <v/>
      </c>
      <c r="T125" s="13" t="str">
        <f>TabellMSR4[[#This Row],[Poeng '#5]]</f>
        <v/>
      </c>
      <c r="U125" s="13" t="str">
        <f>TabellMSR4[[#This Row],[Poeng '#6]]</f>
        <v/>
      </c>
    </row>
    <row r="126" spans="1:21" x14ac:dyDescent="0.25">
      <c r="A126" s="8" t="s">
        <v>168</v>
      </c>
      <c r="B126" s="8" t="s">
        <v>35</v>
      </c>
      <c r="C126" s="9"/>
      <c r="D126" s="9" t="str">
        <f>IF(TabellMSR4[[#This Row],[Plassering '#1]]="","",VLOOKUP(TabellMSR4[[#This Row],[Plassering '#1]],Poeng[],2,FALSE))</f>
        <v/>
      </c>
      <c r="E126" s="9">
        <v>1</v>
      </c>
      <c r="F126" s="9">
        <f>IF(TabellMSR4[[#This Row],[Plassering '#2]]="","",VLOOKUP(TabellMSR4[[#This Row],[Plassering '#2]],Poeng[],2,FALSE))</f>
        <v>100</v>
      </c>
      <c r="G126" s="9"/>
      <c r="H126" s="9" t="str">
        <f>IF(TabellMSR4[[#This Row],[Plassering '#3]]="","",VLOOKUP(TabellMSR4[[#This Row],[Plassering '#3]],Poeng[],2,FALSE))</f>
        <v/>
      </c>
      <c r="I126" s="9"/>
      <c r="J126" s="9" t="str">
        <f>IF(TabellMSR4[[#This Row],[Plassering '#4]]="","",VLOOKUP(TabellMSR4[[#This Row],[Plassering '#4]],Poeng[],2,FALSE))</f>
        <v/>
      </c>
      <c r="K126" s="9"/>
      <c r="L126" s="9" t="str">
        <f>IF(TabellMSR4[[#This Row],[Plassering '#5]]="","",VLOOKUP(TabellMSR4[[#This Row],[Plassering '#5]],Poeng[],2,FALSE))</f>
        <v/>
      </c>
      <c r="M126" s="9"/>
      <c r="N126" s="9" t="str">
        <f>IF(TabellMSR4[[#This Row],[Plassering '#6]]="","",VLOOKUP(TabellMSR4[[#This Row],[Plassering '#6]],Poeng[],2,FALSE))</f>
        <v/>
      </c>
      <c r="O12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6" s="13" t="str">
        <f>TabellMSR4[[#This Row],[Poeng '#1]]</f>
        <v/>
      </c>
      <c r="Q126" s="13">
        <f>TabellMSR4[[#This Row],[Poeng '#2]]</f>
        <v>100</v>
      </c>
      <c r="R126" s="13" t="str">
        <f>TabellMSR4[[#This Row],[Poeng '#3]]</f>
        <v/>
      </c>
      <c r="S126" s="13" t="str">
        <f>TabellMSR4[[#This Row],[Poeng '#4]]</f>
        <v/>
      </c>
      <c r="T126" s="13" t="str">
        <f>TabellMSR4[[#This Row],[Poeng '#5]]</f>
        <v/>
      </c>
      <c r="U126" s="13" t="str">
        <f>TabellMSR4[[#This Row],[Poeng '#6]]</f>
        <v/>
      </c>
    </row>
    <row r="127" spans="1:21" x14ac:dyDescent="0.25">
      <c r="A127" s="8" t="s">
        <v>217</v>
      </c>
      <c r="B127" s="8" t="s">
        <v>35</v>
      </c>
      <c r="C127" s="9"/>
      <c r="D127" s="9" t="str">
        <f>IF(TabellMSR4[[#This Row],[Plassering '#1]]="","",VLOOKUP(TabellMSR4[[#This Row],[Plassering '#1]],Poeng[],2,FALSE))</f>
        <v/>
      </c>
      <c r="E127" s="9">
        <v>1</v>
      </c>
      <c r="F127" s="9">
        <f>IF(TabellMSR4[[#This Row],[Plassering '#2]]="","",VLOOKUP(TabellMSR4[[#This Row],[Plassering '#2]],Poeng[],2,FALSE))</f>
        <v>100</v>
      </c>
      <c r="G127" s="9"/>
      <c r="H127" s="9" t="str">
        <f>IF(TabellMSR4[[#This Row],[Plassering '#3]]="","",VLOOKUP(TabellMSR4[[#This Row],[Plassering '#3]],Poeng[],2,FALSE))</f>
        <v/>
      </c>
      <c r="I127" s="9"/>
      <c r="J127" s="9" t="str">
        <f>IF(TabellMSR4[[#This Row],[Plassering '#4]]="","",VLOOKUP(TabellMSR4[[#This Row],[Plassering '#4]],Poeng[],2,FALSE))</f>
        <v/>
      </c>
      <c r="K127" s="9"/>
      <c r="L127" s="9" t="str">
        <f>IF(TabellMSR4[[#This Row],[Plassering '#5]]="","",VLOOKUP(TabellMSR4[[#This Row],[Plassering '#5]],Poeng[],2,FALSE))</f>
        <v/>
      </c>
      <c r="M127" s="9"/>
      <c r="N127" s="9" t="str">
        <f>IF(TabellMSR4[[#This Row],[Plassering '#6]]="","",VLOOKUP(TabellMSR4[[#This Row],[Plassering '#6]],Poeng[],2,FALSE))</f>
        <v/>
      </c>
      <c r="O12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7" s="13" t="str">
        <f>TabellMSR4[[#This Row],[Poeng '#1]]</f>
        <v/>
      </c>
      <c r="Q127" s="13">
        <f>TabellMSR4[[#This Row],[Poeng '#2]]</f>
        <v>100</v>
      </c>
      <c r="R127" s="13" t="str">
        <f>TabellMSR4[[#This Row],[Poeng '#3]]</f>
        <v/>
      </c>
      <c r="S127" s="13" t="str">
        <f>TabellMSR4[[#This Row],[Poeng '#4]]</f>
        <v/>
      </c>
      <c r="T127" s="13" t="str">
        <f>TabellMSR4[[#This Row],[Poeng '#5]]</f>
        <v/>
      </c>
      <c r="U127" s="13" t="str">
        <f>TabellMSR4[[#This Row],[Poeng '#6]]</f>
        <v/>
      </c>
    </row>
    <row r="128" spans="1:21" x14ac:dyDescent="0.25">
      <c r="A128" s="8" t="s">
        <v>166</v>
      </c>
      <c r="B128" s="8" t="s">
        <v>35</v>
      </c>
      <c r="C128" s="9"/>
      <c r="D128" s="9" t="str">
        <f>IF(TabellMSR4[[#This Row],[Plassering '#1]]="","",VLOOKUP(TabellMSR4[[#This Row],[Plassering '#1]],Poeng[],2,FALSE))</f>
        <v/>
      </c>
      <c r="E128" s="9">
        <v>1</v>
      </c>
      <c r="F128" s="9">
        <f>IF(TabellMSR4[[#This Row],[Plassering '#2]]="","",VLOOKUP(TabellMSR4[[#This Row],[Plassering '#2]],Poeng[],2,FALSE))</f>
        <v>100</v>
      </c>
      <c r="G128" s="9"/>
      <c r="H128" s="9" t="str">
        <f>IF(TabellMSR4[[#This Row],[Plassering '#3]]="","",VLOOKUP(TabellMSR4[[#This Row],[Plassering '#3]],Poeng[],2,FALSE))</f>
        <v/>
      </c>
      <c r="I128" s="9"/>
      <c r="J128" s="9" t="str">
        <f>IF(TabellMSR4[[#This Row],[Plassering '#4]]="","",VLOOKUP(TabellMSR4[[#This Row],[Plassering '#4]],Poeng[],2,FALSE))</f>
        <v/>
      </c>
      <c r="K128" s="9"/>
      <c r="L128" s="9" t="str">
        <f>IF(TabellMSR4[[#This Row],[Plassering '#5]]="","",VLOOKUP(TabellMSR4[[#This Row],[Plassering '#5]],Poeng[],2,FALSE))</f>
        <v/>
      </c>
      <c r="M128" s="9"/>
      <c r="N128" s="9" t="str">
        <f>IF(TabellMSR4[[#This Row],[Plassering '#6]]="","",VLOOKUP(TabellMSR4[[#This Row],[Plassering '#6]],Poeng[],2,FALSE))</f>
        <v/>
      </c>
      <c r="O12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8" s="13" t="str">
        <f>TabellMSR4[[#This Row],[Poeng '#1]]</f>
        <v/>
      </c>
      <c r="Q128" s="13">
        <f>TabellMSR4[[#This Row],[Poeng '#2]]</f>
        <v>100</v>
      </c>
      <c r="R128" s="13" t="str">
        <f>TabellMSR4[[#This Row],[Poeng '#3]]</f>
        <v/>
      </c>
      <c r="S128" s="13" t="str">
        <f>TabellMSR4[[#This Row],[Poeng '#4]]</f>
        <v/>
      </c>
      <c r="T128" s="13" t="str">
        <f>TabellMSR4[[#This Row],[Poeng '#5]]</f>
        <v/>
      </c>
      <c r="U128" s="13" t="str">
        <f>TabellMSR4[[#This Row],[Poeng '#6]]</f>
        <v/>
      </c>
    </row>
    <row r="129" spans="1:21" x14ac:dyDescent="0.25">
      <c r="A129" s="8" t="s">
        <v>161</v>
      </c>
      <c r="B129" s="8" t="s">
        <v>35</v>
      </c>
      <c r="C129" s="9"/>
      <c r="D129" s="9" t="str">
        <f>IF(TabellMSR4[[#This Row],[Plassering '#1]]="","",VLOOKUP(TabellMSR4[[#This Row],[Plassering '#1]],Poeng[],2,FALSE))</f>
        <v/>
      </c>
      <c r="E129" s="9">
        <v>1</v>
      </c>
      <c r="F129" s="9">
        <f>IF(TabellMSR4[[#This Row],[Plassering '#2]]="","",VLOOKUP(TabellMSR4[[#This Row],[Plassering '#2]],Poeng[],2,FALSE))</f>
        <v>100</v>
      </c>
      <c r="G129" s="9"/>
      <c r="H129" s="9" t="str">
        <f>IF(TabellMSR4[[#This Row],[Plassering '#3]]="","",VLOOKUP(TabellMSR4[[#This Row],[Plassering '#3]],Poeng[],2,FALSE))</f>
        <v/>
      </c>
      <c r="I129" s="9"/>
      <c r="J129" s="9" t="str">
        <f>IF(TabellMSR4[[#This Row],[Plassering '#4]]="","",VLOOKUP(TabellMSR4[[#This Row],[Plassering '#4]],Poeng[],2,FALSE))</f>
        <v/>
      </c>
      <c r="K129" s="9"/>
      <c r="L129" s="9" t="str">
        <f>IF(TabellMSR4[[#This Row],[Plassering '#5]]="","",VLOOKUP(TabellMSR4[[#This Row],[Plassering '#5]],Poeng[],2,FALSE))</f>
        <v/>
      </c>
      <c r="M129" s="9"/>
      <c r="N129" s="9" t="str">
        <f>IF(TabellMSR4[[#This Row],[Plassering '#6]]="","",VLOOKUP(TabellMSR4[[#This Row],[Plassering '#6]],Poeng[],2,FALSE))</f>
        <v/>
      </c>
      <c r="O129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29" s="13" t="str">
        <f>TabellMSR4[[#This Row],[Poeng '#1]]</f>
        <v/>
      </c>
      <c r="Q129" s="13">
        <f>TabellMSR4[[#This Row],[Poeng '#2]]</f>
        <v>100</v>
      </c>
      <c r="R129" s="13" t="str">
        <f>TabellMSR4[[#This Row],[Poeng '#3]]</f>
        <v/>
      </c>
      <c r="S129" s="13" t="str">
        <f>TabellMSR4[[#This Row],[Poeng '#4]]</f>
        <v/>
      </c>
      <c r="T129" s="13" t="str">
        <f>TabellMSR4[[#This Row],[Poeng '#5]]</f>
        <v/>
      </c>
      <c r="U129" s="13" t="str">
        <f>TabellMSR4[[#This Row],[Poeng '#6]]</f>
        <v/>
      </c>
    </row>
    <row r="130" spans="1:21" x14ac:dyDescent="0.25">
      <c r="A130" s="8" t="s">
        <v>178</v>
      </c>
      <c r="B130" s="8" t="s">
        <v>33</v>
      </c>
      <c r="C130" s="9"/>
      <c r="D130" s="9" t="str">
        <f>IF(TabellMSR4[[#This Row],[Plassering '#1]]="","",VLOOKUP(TabellMSR4[[#This Row],[Plassering '#1]],Poeng[],2,FALSE))</f>
        <v/>
      </c>
      <c r="E130" s="9">
        <v>1</v>
      </c>
      <c r="F130" s="9">
        <f>IF(TabellMSR4[[#This Row],[Plassering '#2]]="","",VLOOKUP(TabellMSR4[[#This Row],[Plassering '#2]],Poeng[],2,FALSE))</f>
        <v>100</v>
      </c>
      <c r="G130" s="9"/>
      <c r="H130" s="9" t="str">
        <f>IF(TabellMSR4[[#This Row],[Plassering '#3]]="","",VLOOKUP(TabellMSR4[[#This Row],[Plassering '#3]],Poeng[],2,FALSE))</f>
        <v/>
      </c>
      <c r="I130" s="9"/>
      <c r="J130" s="9" t="str">
        <f>IF(TabellMSR4[[#This Row],[Plassering '#4]]="","",VLOOKUP(TabellMSR4[[#This Row],[Plassering '#4]],Poeng[],2,FALSE))</f>
        <v/>
      </c>
      <c r="K130" s="9"/>
      <c r="L130" s="9" t="str">
        <f>IF(TabellMSR4[[#This Row],[Plassering '#5]]="","",VLOOKUP(TabellMSR4[[#This Row],[Plassering '#5]],Poeng[],2,FALSE))</f>
        <v/>
      </c>
      <c r="M130" s="9"/>
      <c r="N130" s="9" t="str">
        <f>IF(TabellMSR4[[#This Row],[Plassering '#6]]="","",VLOOKUP(TabellMSR4[[#This Row],[Plassering '#6]],Poeng[],2,FALSE))</f>
        <v/>
      </c>
      <c r="O13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30" s="13" t="str">
        <f>TabellMSR4[[#This Row],[Poeng '#1]]</f>
        <v/>
      </c>
      <c r="Q130" s="13">
        <f>TabellMSR4[[#This Row],[Poeng '#2]]</f>
        <v>100</v>
      </c>
      <c r="R130" s="13" t="str">
        <f>TabellMSR4[[#This Row],[Poeng '#3]]</f>
        <v/>
      </c>
      <c r="S130" s="13" t="str">
        <f>TabellMSR4[[#This Row],[Poeng '#4]]</f>
        <v/>
      </c>
      <c r="T130" s="13" t="str">
        <f>TabellMSR4[[#This Row],[Poeng '#5]]</f>
        <v/>
      </c>
      <c r="U130" s="13" t="str">
        <f>TabellMSR4[[#This Row],[Poeng '#6]]</f>
        <v/>
      </c>
    </row>
    <row r="131" spans="1:21" x14ac:dyDescent="0.25">
      <c r="A131" s="8" t="s">
        <v>171</v>
      </c>
      <c r="B131" s="8" t="s">
        <v>33</v>
      </c>
      <c r="C131" s="9"/>
      <c r="D131" s="9" t="str">
        <f>IF(TabellMSR4[[#This Row],[Plassering '#1]]="","",VLOOKUP(TabellMSR4[[#This Row],[Plassering '#1]],Poeng[],2,FALSE))</f>
        <v/>
      </c>
      <c r="E131" s="9">
        <v>1</v>
      </c>
      <c r="F131" s="9">
        <f>IF(TabellMSR4[[#This Row],[Plassering '#2]]="","",VLOOKUP(TabellMSR4[[#This Row],[Plassering '#2]],Poeng[],2,FALSE))</f>
        <v>100</v>
      </c>
      <c r="G131" s="9"/>
      <c r="H131" s="9" t="str">
        <f>IF(TabellMSR4[[#This Row],[Plassering '#3]]="","",VLOOKUP(TabellMSR4[[#This Row],[Plassering '#3]],Poeng[],2,FALSE))</f>
        <v/>
      </c>
      <c r="I131" s="9"/>
      <c r="J131" s="9" t="str">
        <f>IF(TabellMSR4[[#This Row],[Plassering '#4]]="","",VLOOKUP(TabellMSR4[[#This Row],[Plassering '#4]],Poeng[],2,FALSE))</f>
        <v/>
      </c>
      <c r="K131" s="9"/>
      <c r="L131" s="9" t="str">
        <f>IF(TabellMSR4[[#This Row],[Plassering '#5]]="","",VLOOKUP(TabellMSR4[[#This Row],[Plassering '#5]],Poeng[],2,FALSE))</f>
        <v/>
      </c>
      <c r="M131" s="9"/>
      <c r="N131" s="9" t="str">
        <f>IF(TabellMSR4[[#This Row],[Plassering '#6]]="","",VLOOKUP(TabellMSR4[[#This Row],[Plassering '#6]],Poeng[],2,FALSE))</f>
        <v/>
      </c>
      <c r="O13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31" s="13" t="str">
        <f>TabellMSR4[[#This Row],[Poeng '#1]]</f>
        <v/>
      </c>
      <c r="Q131" s="13">
        <f>TabellMSR4[[#This Row],[Poeng '#2]]</f>
        <v>100</v>
      </c>
      <c r="R131" s="13" t="str">
        <f>TabellMSR4[[#This Row],[Poeng '#3]]</f>
        <v/>
      </c>
      <c r="S131" s="13" t="str">
        <f>TabellMSR4[[#This Row],[Poeng '#4]]</f>
        <v/>
      </c>
      <c r="T131" s="13" t="str">
        <f>TabellMSR4[[#This Row],[Poeng '#5]]</f>
        <v/>
      </c>
      <c r="U131" s="13" t="str">
        <f>TabellMSR4[[#This Row],[Poeng '#6]]</f>
        <v/>
      </c>
    </row>
    <row r="132" spans="1:21" x14ac:dyDescent="0.25">
      <c r="A132" s="8" t="s">
        <v>123</v>
      </c>
      <c r="B132" s="8" t="s">
        <v>124</v>
      </c>
      <c r="C132" s="9">
        <v>1</v>
      </c>
      <c r="D132" s="9">
        <f>IF(TabellMSR4[[#This Row],[Plassering '#1]]="","",VLOOKUP(TabellMSR4[[#This Row],[Plassering '#1]],Poeng[],2,FALSE))</f>
        <v>100</v>
      </c>
      <c r="E132" s="9"/>
      <c r="F132" s="9" t="str">
        <f>IF(TabellMSR4[[#This Row],[Plassering '#2]]="","",VLOOKUP(TabellMSR4[[#This Row],[Plassering '#2]],Poeng[],2,FALSE))</f>
        <v/>
      </c>
      <c r="G132" s="9"/>
      <c r="H132" s="9" t="str">
        <f>IF(TabellMSR4[[#This Row],[Plassering '#3]]="","",VLOOKUP(TabellMSR4[[#This Row],[Plassering '#3]],Poeng[],2,FALSE))</f>
        <v/>
      </c>
      <c r="I132" s="9"/>
      <c r="J132" s="9" t="str">
        <f>IF(TabellMSR4[[#This Row],[Plassering '#4]]="","",VLOOKUP(TabellMSR4[[#This Row],[Plassering '#4]],Poeng[],2,FALSE))</f>
        <v/>
      </c>
      <c r="K132" s="9"/>
      <c r="L132" s="9" t="str">
        <f>IF(TabellMSR4[[#This Row],[Plassering '#5]]="","",VLOOKUP(TabellMSR4[[#This Row],[Plassering '#5]],Poeng[],2,FALSE))</f>
        <v/>
      </c>
      <c r="M132" s="9"/>
      <c r="N132" s="9" t="str">
        <f>IF(TabellMSR4[[#This Row],[Plassering '#6]]="","",VLOOKUP(TabellMSR4[[#This Row],[Plassering '#6]],Poeng[],2,FALSE))</f>
        <v/>
      </c>
      <c r="O13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32" s="9">
        <f>TabellMSR4[[#This Row],[Poeng '#1]]</f>
        <v>100</v>
      </c>
      <c r="Q132" s="9" t="str">
        <f>TabellMSR4[[#This Row],[Poeng '#2]]</f>
        <v/>
      </c>
      <c r="R132" s="9" t="str">
        <f>TabellMSR4[[#This Row],[Poeng '#3]]</f>
        <v/>
      </c>
      <c r="S132" s="9" t="str">
        <f>TabellMSR4[[#This Row],[Poeng '#4]]</f>
        <v/>
      </c>
      <c r="T132" s="9" t="str">
        <f>TabellMSR4[[#This Row],[Poeng '#5]]</f>
        <v/>
      </c>
      <c r="U132" s="9" t="str">
        <f>TabellMSR4[[#This Row],[Poeng '#6]]</f>
        <v/>
      </c>
    </row>
    <row r="133" spans="1:21" x14ac:dyDescent="0.25">
      <c r="A133" s="8" t="s">
        <v>261</v>
      </c>
      <c r="B133" s="8" t="s">
        <v>57</v>
      </c>
      <c r="C133" s="9"/>
      <c r="D133" s="9" t="str">
        <f>IF(TabellMSR4[[#This Row],[Plassering '#1]]="","",VLOOKUP(TabellMSR4[[#This Row],[Plassering '#1]],Poeng[],2,FALSE))</f>
        <v/>
      </c>
      <c r="E133" s="9"/>
      <c r="F133" s="9" t="str">
        <f>IF(TabellMSR4[[#This Row],[Plassering '#2]]="","",VLOOKUP(TabellMSR4[[#This Row],[Plassering '#2]],Poeng[],2,FALSE))</f>
        <v/>
      </c>
      <c r="G133" s="9"/>
      <c r="H133" s="9" t="str">
        <f>IF(TabellMSR4[[#This Row],[Plassering '#3]]="","",VLOOKUP(TabellMSR4[[#This Row],[Plassering '#3]],Poeng[],2,FALSE))</f>
        <v/>
      </c>
      <c r="I133" s="9"/>
      <c r="J133" s="9" t="str">
        <f>IF(TabellMSR4[[#This Row],[Plassering '#4]]="","",VLOOKUP(TabellMSR4[[#This Row],[Plassering '#4]],Poeng[],2,FALSE))</f>
        <v/>
      </c>
      <c r="K133" s="9">
        <v>1</v>
      </c>
      <c r="L133" s="9">
        <f>IF(TabellMSR4[[#This Row],[Plassering '#5]]="","",VLOOKUP(TabellMSR4[[#This Row],[Plassering '#5]],Poeng[],2,FALSE))</f>
        <v>100</v>
      </c>
      <c r="M133" s="9"/>
      <c r="N133" s="9" t="str">
        <f>IF(TabellMSR4[[#This Row],[Plassering '#6]]="","",VLOOKUP(TabellMSR4[[#This Row],[Plassering '#6]],Poeng[],2,FALSE))</f>
        <v/>
      </c>
      <c r="O13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33" s="13" t="str">
        <f>TabellMSR4[[#This Row],[Poeng '#1]]</f>
        <v/>
      </c>
      <c r="Q133" s="13" t="str">
        <f>TabellMSR4[[#This Row],[Poeng '#2]]</f>
        <v/>
      </c>
      <c r="R133" s="13" t="str">
        <f>TabellMSR4[[#This Row],[Poeng '#3]]</f>
        <v/>
      </c>
      <c r="S133" s="13" t="str">
        <f>TabellMSR4[[#This Row],[Poeng '#4]]</f>
        <v/>
      </c>
      <c r="T133" s="13">
        <f>TabellMSR4[[#This Row],[Poeng '#5]]</f>
        <v>100</v>
      </c>
      <c r="U133" s="13" t="str">
        <f>TabellMSR4[[#This Row],[Poeng '#6]]</f>
        <v/>
      </c>
    </row>
    <row r="134" spans="1:21" x14ac:dyDescent="0.25">
      <c r="A134" s="8" t="s">
        <v>263</v>
      </c>
      <c r="B134" s="8" t="s">
        <v>57</v>
      </c>
      <c r="C134" s="9"/>
      <c r="D134" s="9" t="str">
        <f>IF(TabellMSR4[[#This Row],[Plassering '#1]]="","",VLOOKUP(TabellMSR4[[#This Row],[Plassering '#1]],Poeng[],2,FALSE))</f>
        <v/>
      </c>
      <c r="E134" s="9"/>
      <c r="F134" s="9" t="str">
        <f>IF(TabellMSR4[[#This Row],[Plassering '#2]]="","",VLOOKUP(TabellMSR4[[#This Row],[Plassering '#2]],Poeng[],2,FALSE))</f>
        <v/>
      </c>
      <c r="G134" s="9"/>
      <c r="H134" s="9" t="str">
        <f>IF(TabellMSR4[[#This Row],[Plassering '#3]]="","",VLOOKUP(TabellMSR4[[#This Row],[Plassering '#3]],Poeng[],2,FALSE))</f>
        <v/>
      </c>
      <c r="I134" s="9"/>
      <c r="J134" s="9" t="str">
        <f>IF(TabellMSR4[[#This Row],[Plassering '#4]]="","",VLOOKUP(TabellMSR4[[#This Row],[Plassering '#4]],Poeng[],2,FALSE))</f>
        <v/>
      </c>
      <c r="K134" s="9">
        <v>1</v>
      </c>
      <c r="L134" s="9">
        <f>IF(TabellMSR4[[#This Row],[Plassering '#5]]="","",VLOOKUP(TabellMSR4[[#This Row],[Plassering '#5]],Poeng[],2,FALSE))</f>
        <v>100</v>
      </c>
      <c r="M134" s="9"/>
      <c r="N134" s="9" t="str">
        <f>IF(TabellMSR4[[#This Row],[Plassering '#6]]="","",VLOOKUP(TabellMSR4[[#This Row],[Plassering '#6]],Poeng[],2,FALSE))</f>
        <v/>
      </c>
      <c r="O134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34" s="13" t="str">
        <f>TabellMSR4[[#This Row],[Poeng '#1]]</f>
        <v/>
      </c>
      <c r="Q134" s="13" t="str">
        <f>TabellMSR4[[#This Row],[Poeng '#2]]</f>
        <v/>
      </c>
      <c r="R134" s="13" t="str">
        <f>TabellMSR4[[#This Row],[Poeng '#3]]</f>
        <v/>
      </c>
      <c r="S134" s="13" t="str">
        <f>TabellMSR4[[#This Row],[Poeng '#4]]</f>
        <v/>
      </c>
      <c r="T134" s="13">
        <f>TabellMSR4[[#This Row],[Poeng '#5]]</f>
        <v>100</v>
      </c>
      <c r="U134" s="13" t="str">
        <f>TabellMSR4[[#This Row],[Poeng '#6]]</f>
        <v/>
      </c>
    </row>
    <row r="135" spans="1:21" x14ac:dyDescent="0.25">
      <c r="A135" s="8" t="s">
        <v>260</v>
      </c>
      <c r="B135" s="8" t="s">
        <v>57</v>
      </c>
      <c r="C135" s="9"/>
      <c r="D135" s="9" t="str">
        <f>IF(TabellMSR4[[#This Row],[Plassering '#1]]="","",VLOOKUP(TabellMSR4[[#This Row],[Plassering '#1]],Poeng[],2,FALSE))</f>
        <v/>
      </c>
      <c r="E135" s="9"/>
      <c r="F135" s="9" t="str">
        <f>IF(TabellMSR4[[#This Row],[Plassering '#2]]="","",VLOOKUP(TabellMSR4[[#This Row],[Plassering '#2]],Poeng[],2,FALSE))</f>
        <v/>
      </c>
      <c r="G135" s="9"/>
      <c r="H135" s="9" t="str">
        <f>IF(TabellMSR4[[#This Row],[Plassering '#3]]="","",VLOOKUP(TabellMSR4[[#This Row],[Plassering '#3]],Poeng[],2,FALSE))</f>
        <v/>
      </c>
      <c r="I135" s="9"/>
      <c r="J135" s="9" t="str">
        <f>IF(TabellMSR4[[#This Row],[Plassering '#4]]="","",VLOOKUP(TabellMSR4[[#This Row],[Plassering '#4]],Poeng[],2,FALSE))</f>
        <v/>
      </c>
      <c r="K135" s="9">
        <v>1</v>
      </c>
      <c r="L135" s="9">
        <f>IF(TabellMSR4[[#This Row],[Plassering '#5]]="","",VLOOKUP(TabellMSR4[[#This Row],[Plassering '#5]],Poeng[],2,FALSE))</f>
        <v>100</v>
      </c>
      <c r="M135" s="9"/>
      <c r="N135" s="9" t="str">
        <f>IF(TabellMSR4[[#This Row],[Plassering '#6]]="","",VLOOKUP(TabellMSR4[[#This Row],[Plassering '#6]],Poeng[],2,FALSE))</f>
        <v/>
      </c>
      <c r="O13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1</v>
      </c>
      <c r="P135" s="13" t="str">
        <f>TabellMSR4[[#This Row],[Poeng '#1]]</f>
        <v/>
      </c>
      <c r="Q135" s="13" t="str">
        <f>TabellMSR4[[#This Row],[Poeng '#2]]</f>
        <v/>
      </c>
      <c r="R135" s="13" t="str">
        <f>TabellMSR4[[#This Row],[Poeng '#3]]</f>
        <v/>
      </c>
      <c r="S135" s="13" t="str">
        <f>TabellMSR4[[#This Row],[Poeng '#4]]</f>
        <v/>
      </c>
      <c r="T135" s="13">
        <f>TabellMSR4[[#This Row],[Poeng '#5]]</f>
        <v>100</v>
      </c>
      <c r="U135" s="13" t="str">
        <f>TabellMSR4[[#This Row],[Poeng '#6]]</f>
        <v/>
      </c>
    </row>
    <row r="136" spans="1:21" x14ac:dyDescent="0.25">
      <c r="A136" s="8"/>
      <c r="B136" s="8"/>
      <c r="C136" s="9"/>
      <c r="D136" s="9" t="str">
        <f>IF(TabellMSR4[[#This Row],[Plassering '#1]]="","",VLOOKUP(TabellMSR4[[#This Row],[Plassering '#1]],Poeng[],2,FALSE))</f>
        <v/>
      </c>
      <c r="E136" s="9"/>
      <c r="F136" s="9" t="str">
        <f>IF(TabellMSR4[[#This Row],[Plassering '#2]]="","",VLOOKUP(TabellMSR4[[#This Row],[Plassering '#2]],Poeng[],2,FALSE))</f>
        <v/>
      </c>
      <c r="G136" s="9"/>
      <c r="H136" s="9" t="str">
        <f>IF(TabellMSR4[[#This Row],[Plassering '#3]]="","",VLOOKUP(TabellMSR4[[#This Row],[Plassering '#3]],Poeng[],2,FALSE))</f>
        <v/>
      </c>
      <c r="I136" s="9"/>
      <c r="J136" s="9" t="str">
        <f>IF(TabellMSR4[[#This Row],[Plassering '#4]]="","",VLOOKUP(TabellMSR4[[#This Row],[Plassering '#4]],Poeng[],2,FALSE))</f>
        <v/>
      </c>
      <c r="K136" s="9"/>
      <c r="L136" s="9" t="str">
        <f>IF(TabellMSR4[[#This Row],[Plassering '#5]]="","",VLOOKUP(TabellMSR4[[#This Row],[Plassering '#5]],Poeng[],2,FALSE))</f>
        <v/>
      </c>
      <c r="M136" s="9"/>
      <c r="N136" s="9" t="str">
        <f>IF(TabellMSR4[[#This Row],[Plassering '#6]]="","",VLOOKUP(TabellMSR4[[#This Row],[Plassering '#6]],Poeng[],2,FALSE))</f>
        <v/>
      </c>
      <c r="O13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36" s="13" t="str">
        <f>TabellMSR4[[#This Row],[Poeng '#1]]</f>
        <v/>
      </c>
      <c r="Q136" s="13" t="str">
        <f>TabellMSR4[[#This Row],[Poeng '#2]]</f>
        <v/>
      </c>
      <c r="R136" s="13" t="str">
        <f>TabellMSR4[[#This Row],[Poeng '#3]]</f>
        <v/>
      </c>
      <c r="S136" s="13" t="str">
        <f>TabellMSR4[[#This Row],[Poeng '#4]]</f>
        <v/>
      </c>
      <c r="T136" s="13" t="str">
        <f>TabellMSR4[[#This Row],[Poeng '#5]]</f>
        <v/>
      </c>
      <c r="U136" s="13" t="str">
        <f>TabellMSR4[[#This Row],[Poeng '#6]]</f>
        <v/>
      </c>
    </row>
    <row r="137" spans="1:21" x14ac:dyDescent="0.25">
      <c r="A137" s="8"/>
      <c r="B137" s="8"/>
      <c r="C137" s="9"/>
      <c r="D137" s="9" t="str">
        <f>IF(TabellMSR4[[#This Row],[Plassering '#1]]="","",VLOOKUP(TabellMSR4[[#This Row],[Plassering '#1]],Poeng[],2,FALSE))</f>
        <v/>
      </c>
      <c r="E137" s="9"/>
      <c r="F137" s="9" t="str">
        <f>IF(TabellMSR4[[#This Row],[Plassering '#2]]="","",VLOOKUP(TabellMSR4[[#This Row],[Plassering '#2]],Poeng[],2,FALSE))</f>
        <v/>
      </c>
      <c r="G137" s="9"/>
      <c r="H137" s="9" t="str">
        <f>IF(TabellMSR4[[#This Row],[Plassering '#3]]="","",VLOOKUP(TabellMSR4[[#This Row],[Plassering '#3]],Poeng[],2,FALSE))</f>
        <v/>
      </c>
      <c r="I137" s="9"/>
      <c r="J137" s="9" t="str">
        <f>IF(TabellMSR4[[#This Row],[Plassering '#4]]="","",VLOOKUP(TabellMSR4[[#This Row],[Plassering '#4]],Poeng[],2,FALSE))</f>
        <v/>
      </c>
      <c r="K137" s="9"/>
      <c r="L137" s="9" t="str">
        <f>IF(TabellMSR4[[#This Row],[Plassering '#5]]="","",VLOOKUP(TabellMSR4[[#This Row],[Plassering '#5]],Poeng[],2,FALSE))</f>
        <v/>
      </c>
      <c r="M137" s="9"/>
      <c r="N137" s="9" t="str">
        <f>IF(TabellMSR4[[#This Row],[Plassering '#6]]="","",VLOOKUP(TabellMSR4[[#This Row],[Plassering '#6]],Poeng[],2,FALSE))</f>
        <v/>
      </c>
      <c r="O13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37" s="13" t="str">
        <f>TabellMSR4[[#This Row],[Poeng '#1]]</f>
        <v/>
      </c>
      <c r="Q137" s="13" t="str">
        <f>TabellMSR4[[#This Row],[Poeng '#2]]</f>
        <v/>
      </c>
      <c r="R137" s="13" t="str">
        <f>TabellMSR4[[#This Row],[Poeng '#3]]</f>
        <v/>
      </c>
      <c r="S137" s="13" t="str">
        <f>TabellMSR4[[#This Row],[Poeng '#4]]</f>
        <v/>
      </c>
      <c r="T137" s="13" t="str">
        <f>TabellMSR4[[#This Row],[Poeng '#5]]</f>
        <v/>
      </c>
      <c r="U137" s="13" t="str">
        <f>TabellMSR4[[#This Row],[Poeng '#6]]</f>
        <v/>
      </c>
    </row>
    <row r="138" spans="1:21" x14ac:dyDescent="0.25">
      <c r="A138" s="8"/>
      <c r="B138" s="8"/>
      <c r="C138" s="9"/>
      <c r="D138" s="9" t="str">
        <f>IF(TabellMSR4[[#This Row],[Plassering '#1]]="","",VLOOKUP(TabellMSR4[[#This Row],[Plassering '#1]],Poeng[],2,FALSE))</f>
        <v/>
      </c>
      <c r="E138" s="9"/>
      <c r="F138" s="9" t="str">
        <f>IF(TabellMSR4[[#This Row],[Plassering '#2]]="","",VLOOKUP(TabellMSR4[[#This Row],[Plassering '#2]],Poeng[],2,FALSE))</f>
        <v/>
      </c>
      <c r="G138" s="9"/>
      <c r="H138" s="9" t="str">
        <f>IF(TabellMSR4[[#This Row],[Plassering '#3]]="","",VLOOKUP(TabellMSR4[[#This Row],[Plassering '#3]],Poeng[],2,FALSE))</f>
        <v/>
      </c>
      <c r="I138" s="9"/>
      <c r="J138" s="9" t="str">
        <f>IF(TabellMSR4[[#This Row],[Plassering '#4]]="","",VLOOKUP(TabellMSR4[[#This Row],[Plassering '#4]],Poeng[],2,FALSE))</f>
        <v/>
      </c>
      <c r="K138" s="9"/>
      <c r="L138" s="9" t="str">
        <f>IF(TabellMSR4[[#This Row],[Plassering '#5]]="","",VLOOKUP(TabellMSR4[[#This Row],[Plassering '#5]],Poeng[],2,FALSE))</f>
        <v/>
      </c>
      <c r="M138" s="9"/>
      <c r="N138" s="9" t="str">
        <f>IF(TabellMSR4[[#This Row],[Plassering '#6]]="","",VLOOKUP(TabellMSR4[[#This Row],[Plassering '#6]],Poeng[],2,FALSE))</f>
        <v/>
      </c>
      <c r="O13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38" s="13" t="str">
        <f>TabellMSR4[[#This Row],[Poeng '#1]]</f>
        <v/>
      </c>
      <c r="Q138" s="13" t="str">
        <f>TabellMSR4[[#This Row],[Poeng '#2]]</f>
        <v/>
      </c>
      <c r="R138" s="13" t="str">
        <f>TabellMSR4[[#This Row],[Poeng '#3]]</f>
        <v/>
      </c>
      <c r="S138" s="13" t="str">
        <f>TabellMSR4[[#This Row],[Poeng '#4]]</f>
        <v/>
      </c>
      <c r="T138" s="13" t="str">
        <f>TabellMSR4[[#This Row],[Poeng '#5]]</f>
        <v/>
      </c>
      <c r="U138" s="13" t="str">
        <f>TabellMSR4[[#This Row],[Poeng '#6]]</f>
        <v/>
      </c>
    </row>
    <row r="139" spans="1:21" x14ac:dyDescent="0.25">
      <c r="A139" s="8"/>
      <c r="B139" s="8"/>
      <c r="C139" s="9"/>
      <c r="D139" s="9" t="str">
        <f>IF(TabellMSR4[[#This Row],[Plassering '#1]]="","",VLOOKUP(TabellMSR4[[#This Row],[Plassering '#1]],Poeng[],2,FALSE))</f>
        <v/>
      </c>
      <c r="E139" s="9"/>
      <c r="F139" s="9" t="str">
        <f>IF(TabellMSR4[[#This Row],[Plassering '#2]]="","",VLOOKUP(TabellMSR4[[#This Row],[Plassering '#2]],Poeng[],2,FALSE))</f>
        <v/>
      </c>
      <c r="G139" s="9"/>
      <c r="H139" s="9" t="str">
        <f>IF(TabellMSR4[[#This Row],[Plassering '#3]]="","",VLOOKUP(TabellMSR4[[#This Row],[Plassering '#3]],Poeng[],2,FALSE))</f>
        <v/>
      </c>
      <c r="I139" s="9"/>
      <c r="J139" s="9" t="str">
        <f>IF(TabellMSR4[[#This Row],[Plassering '#4]]="","",VLOOKUP(TabellMSR4[[#This Row],[Plassering '#4]],Poeng[],2,FALSE))</f>
        <v/>
      </c>
      <c r="K139" s="9"/>
      <c r="L139" s="9" t="str">
        <f>IF(TabellMSR4[[#This Row],[Plassering '#5]]="","",VLOOKUP(TabellMSR4[[#This Row],[Plassering '#5]],Poeng[],2,FALSE))</f>
        <v/>
      </c>
      <c r="M139" s="9"/>
      <c r="N139" s="9" t="str">
        <f>IF(TabellMSR4[[#This Row],[Plassering '#6]]="","",VLOOKUP(TabellMSR4[[#This Row],[Plassering '#6]],Poeng[],2,FALSE))</f>
        <v/>
      </c>
      <c r="O139" s="10">
        <f>SUM(C139:N139)</f>
        <v>0</v>
      </c>
      <c r="P139" s="13" t="str">
        <f>TabellMSR4[[#This Row],[Poeng '#1]]</f>
        <v/>
      </c>
      <c r="Q139" s="13" t="str">
        <f>TabellMSR4[[#This Row],[Poeng '#2]]</f>
        <v/>
      </c>
      <c r="R139" s="13" t="str">
        <f>TabellMSR4[[#This Row],[Poeng '#3]]</f>
        <v/>
      </c>
      <c r="S139" s="13" t="str">
        <f>TabellMSR4[[#This Row],[Poeng '#4]]</f>
        <v/>
      </c>
      <c r="T139" s="13" t="str">
        <f>TabellMSR4[[#This Row],[Poeng '#5]]</f>
        <v/>
      </c>
      <c r="U139" s="13" t="str">
        <f>TabellMSR4[[#This Row],[Poeng '#6]]</f>
        <v/>
      </c>
    </row>
    <row r="140" spans="1:21" x14ac:dyDescent="0.25">
      <c r="A140" s="8"/>
      <c r="B140" s="8"/>
      <c r="C140" s="9"/>
      <c r="D140" s="9" t="str">
        <f>IF(TabellMSR4[[#This Row],[Plassering '#1]]="","",VLOOKUP(TabellMSR4[[#This Row],[Plassering '#1]],Poeng[],2,FALSE))</f>
        <v/>
      </c>
      <c r="E140" s="9"/>
      <c r="F140" s="9" t="str">
        <f>IF(TabellMSR4[[#This Row],[Plassering '#2]]="","",VLOOKUP(TabellMSR4[[#This Row],[Plassering '#2]],Poeng[],2,FALSE))</f>
        <v/>
      </c>
      <c r="G140" s="9"/>
      <c r="H140" s="9" t="str">
        <f>IF(TabellMSR4[[#This Row],[Plassering '#3]]="","",VLOOKUP(TabellMSR4[[#This Row],[Plassering '#3]],Poeng[],2,FALSE))</f>
        <v/>
      </c>
      <c r="I140" s="9"/>
      <c r="J140" s="9" t="str">
        <f>IF(TabellMSR4[[#This Row],[Plassering '#4]]="","",VLOOKUP(TabellMSR4[[#This Row],[Plassering '#4]],Poeng[],2,FALSE))</f>
        <v/>
      </c>
      <c r="K140" s="9"/>
      <c r="L140" s="9" t="str">
        <f>IF(TabellMSR4[[#This Row],[Plassering '#5]]="","",VLOOKUP(TabellMSR4[[#This Row],[Plassering '#5]],Poeng[],2,FALSE))</f>
        <v/>
      </c>
      <c r="M140" s="9"/>
      <c r="N140" s="9" t="str">
        <f>IF(TabellMSR4[[#This Row],[Plassering '#6]]="","",VLOOKUP(TabellMSR4[[#This Row],[Plassering '#6]],Poeng[],2,FALSE))</f>
        <v/>
      </c>
      <c r="O140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0" s="13" t="str">
        <f>TabellMSR4[[#This Row],[Poeng '#1]]</f>
        <v/>
      </c>
      <c r="Q140" s="13" t="str">
        <f>TabellMSR4[[#This Row],[Poeng '#2]]</f>
        <v/>
      </c>
      <c r="R140" s="13" t="str">
        <f>TabellMSR4[[#This Row],[Poeng '#3]]</f>
        <v/>
      </c>
      <c r="S140" s="13" t="str">
        <f>TabellMSR4[[#This Row],[Poeng '#4]]</f>
        <v/>
      </c>
      <c r="T140" s="13" t="str">
        <f>TabellMSR4[[#This Row],[Poeng '#5]]</f>
        <v/>
      </c>
      <c r="U140" s="13" t="str">
        <f>TabellMSR4[[#This Row],[Poeng '#6]]</f>
        <v/>
      </c>
    </row>
    <row r="141" spans="1:21" x14ac:dyDescent="0.25">
      <c r="A141" s="8"/>
      <c r="B141" s="8"/>
      <c r="C141" s="9"/>
      <c r="D141" s="9" t="str">
        <f>IF(TabellMSR4[[#This Row],[Plassering '#1]]="","",VLOOKUP(TabellMSR4[[#This Row],[Plassering '#1]],Poeng[],2,FALSE))</f>
        <v/>
      </c>
      <c r="E141" s="9"/>
      <c r="F141" s="9" t="str">
        <f>IF(TabellMSR4[[#This Row],[Plassering '#2]]="","",VLOOKUP(TabellMSR4[[#This Row],[Plassering '#2]],Poeng[],2,FALSE))</f>
        <v/>
      </c>
      <c r="G141" s="9"/>
      <c r="H141" s="9" t="str">
        <f>IF(TabellMSR4[[#This Row],[Plassering '#3]]="","",VLOOKUP(TabellMSR4[[#This Row],[Plassering '#3]],Poeng[],2,FALSE))</f>
        <v/>
      </c>
      <c r="I141" s="9"/>
      <c r="J141" s="9" t="str">
        <f>IF(TabellMSR4[[#This Row],[Plassering '#4]]="","",VLOOKUP(TabellMSR4[[#This Row],[Plassering '#4]],Poeng[],2,FALSE))</f>
        <v/>
      </c>
      <c r="K141" s="9"/>
      <c r="L141" s="9" t="str">
        <f>IF(TabellMSR4[[#This Row],[Plassering '#5]]="","",VLOOKUP(TabellMSR4[[#This Row],[Plassering '#5]],Poeng[],2,FALSE))</f>
        <v/>
      </c>
      <c r="M141" s="9"/>
      <c r="N141" s="9" t="str">
        <f>IF(TabellMSR4[[#This Row],[Plassering '#6]]="","",VLOOKUP(TabellMSR4[[#This Row],[Plassering '#6]],Poeng[],2,FALSE))</f>
        <v/>
      </c>
      <c r="O141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1" s="13" t="str">
        <f>TabellMSR4[[#This Row],[Poeng '#1]]</f>
        <v/>
      </c>
      <c r="Q141" s="13" t="str">
        <f>TabellMSR4[[#This Row],[Poeng '#2]]</f>
        <v/>
      </c>
      <c r="R141" s="13" t="str">
        <f>TabellMSR4[[#This Row],[Poeng '#3]]</f>
        <v/>
      </c>
      <c r="S141" s="13" t="str">
        <f>TabellMSR4[[#This Row],[Poeng '#4]]</f>
        <v/>
      </c>
      <c r="T141" s="13" t="str">
        <f>TabellMSR4[[#This Row],[Poeng '#5]]</f>
        <v/>
      </c>
      <c r="U141" s="13" t="str">
        <f>TabellMSR4[[#This Row],[Poeng '#6]]</f>
        <v/>
      </c>
    </row>
    <row r="142" spans="1:21" x14ac:dyDescent="0.25">
      <c r="A142" s="8"/>
      <c r="B142" s="8"/>
      <c r="C142" s="9"/>
      <c r="D142" s="9" t="str">
        <f>IF(TabellMSR4[[#This Row],[Plassering '#1]]="","",VLOOKUP(TabellMSR4[[#This Row],[Plassering '#1]],Poeng[],2,FALSE))</f>
        <v/>
      </c>
      <c r="E142" s="9"/>
      <c r="F142" s="9" t="str">
        <f>IF(TabellMSR4[[#This Row],[Plassering '#2]]="","",VLOOKUP(TabellMSR4[[#This Row],[Plassering '#2]],Poeng[],2,FALSE))</f>
        <v/>
      </c>
      <c r="G142" s="9"/>
      <c r="H142" s="9" t="str">
        <f>IF(TabellMSR4[[#This Row],[Plassering '#3]]="","",VLOOKUP(TabellMSR4[[#This Row],[Plassering '#3]],Poeng[],2,FALSE))</f>
        <v/>
      </c>
      <c r="I142" s="9"/>
      <c r="J142" s="9" t="str">
        <f>IF(TabellMSR4[[#This Row],[Plassering '#4]]="","",VLOOKUP(TabellMSR4[[#This Row],[Plassering '#4]],Poeng[],2,FALSE))</f>
        <v/>
      </c>
      <c r="K142" s="9"/>
      <c r="L142" s="9" t="str">
        <f>IF(TabellMSR4[[#This Row],[Plassering '#5]]="","",VLOOKUP(TabellMSR4[[#This Row],[Plassering '#5]],Poeng[],2,FALSE))</f>
        <v/>
      </c>
      <c r="M142" s="9"/>
      <c r="N142" s="9" t="str">
        <f>IF(TabellMSR4[[#This Row],[Plassering '#6]]="","",VLOOKUP(TabellMSR4[[#This Row],[Plassering '#6]],Poeng[],2,FALSE))</f>
        <v/>
      </c>
      <c r="O142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2" s="13" t="str">
        <f>TabellMSR4[[#This Row],[Poeng '#1]]</f>
        <v/>
      </c>
      <c r="Q142" s="13" t="str">
        <f>TabellMSR4[[#This Row],[Poeng '#2]]</f>
        <v/>
      </c>
      <c r="R142" s="13" t="str">
        <f>TabellMSR4[[#This Row],[Poeng '#3]]</f>
        <v/>
      </c>
      <c r="S142" s="13" t="str">
        <f>TabellMSR4[[#This Row],[Poeng '#4]]</f>
        <v/>
      </c>
      <c r="T142" s="13" t="str">
        <f>TabellMSR4[[#This Row],[Poeng '#5]]</f>
        <v/>
      </c>
      <c r="U142" s="13" t="str">
        <f>TabellMSR4[[#This Row],[Poeng '#6]]</f>
        <v/>
      </c>
    </row>
    <row r="143" spans="1:21" x14ac:dyDescent="0.25">
      <c r="A143" s="8"/>
      <c r="B143" s="8"/>
      <c r="C143" s="9"/>
      <c r="D143" s="9" t="str">
        <f>IF(TabellMSR4[[#This Row],[Plassering '#1]]="","",VLOOKUP(TabellMSR4[[#This Row],[Plassering '#1]],Poeng[],2,FALSE))</f>
        <v/>
      </c>
      <c r="E143" s="9"/>
      <c r="F143" s="9" t="str">
        <f>IF(TabellMSR4[[#This Row],[Plassering '#2]]="","",VLOOKUP(TabellMSR4[[#This Row],[Plassering '#2]],Poeng[],2,FALSE))</f>
        <v/>
      </c>
      <c r="G143" s="9"/>
      <c r="H143" s="9" t="str">
        <f>IF(TabellMSR4[[#This Row],[Plassering '#3]]="","",VLOOKUP(TabellMSR4[[#This Row],[Plassering '#3]],Poeng[],2,FALSE))</f>
        <v/>
      </c>
      <c r="I143" s="9"/>
      <c r="J143" s="9" t="str">
        <f>IF(TabellMSR4[[#This Row],[Plassering '#4]]="","",VLOOKUP(TabellMSR4[[#This Row],[Plassering '#4]],Poeng[],2,FALSE))</f>
        <v/>
      </c>
      <c r="K143" s="9"/>
      <c r="L143" s="9" t="str">
        <f>IF(TabellMSR4[[#This Row],[Plassering '#5]]="","",VLOOKUP(TabellMSR4[[#This Row],[Plassering '#5]],Poeng[],2,FALSE))</f>
        <v/>
      </c>
      <c r="M143" s="9"/>
      <c r="N143" s="9" t="str">
        <f>IF(TabellMSR4[[#This Row],[Plassering '#6]]="","",VLOOKUP(TabellMSR4[[#This Row],[Plassering '#6]],Poeng[],2,FALSE))</f>
        <v/>
      </c>
      <c r="O143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3" s="13" t="str">
        <f>TabellMSR4[[#This Row],[Poeng '#1]]</f>
        <v/>
      </c>
      <c r="Q143" s="13" t="str">
        <f>TabellMSR4[[#This Row],[Poeng '#2]]</f>
        <v/>
      </c>
      <c r="R143" s="13" t="str">
        <f>TabellMSR4[[#This Row],[Poeng '#3]]</f>
        <v/>
      </c>
      <c r="S143" s="13" t="str">
        <f>TabellMSR4[[#This Row],[Poeng '#4]]</f>
        <v/>
      </c>
      <c r="T143" s="13" t="str">
        <f>TabellMSR4[[#This Row],[Poeng '#5]]</f>
        <v/>
      </c>
      <c r="U143" s="13" t="str">
        <f>TabellMSR4[[#This Row],[Poeng '#6]]</f>
        <v/>
      </c>
    </row>
    <row r="144" spans="1:21" x14ac:dyDescent="0.25">
      <c r="A144" s="8"/>
      <c r="B144" s="8"/>
      <c r="C144" s="9"/>
      <c r="D144" s="9" t="str">
        <f>IF(TabellMSR4[[#This Row],[Plassering '#1]]="","",VLOOKUP(TabellMSR4[[#This Row],[Plassering '#1]],Poeng[],2,FALSE))</f>
        <v/>
      </c>
      <c r="E144" s="9"/>
      <c r="F144" s="9" t="str">
        <f>IF(TabellMSR4[[#This Row],[Plassering '#2]]="","",VLOOKUP(TabellMSR4[[#This Row],[Plassering '#2]],Poeng[],2,FALSE))</f>
        <v/>
      </c>
      <c r="G144" s="9"/>
      <c r="H144" s="9" t="str">
        <f>IF(TabellMSR4[[#This Row],[Plassering '#3]]="","",VLOOKUP(TabellMSR4[[#This Row],[Plassering '#3]],Poeng[],2,FALSE))</f>
        <v/>
      </c>
      <c r="I144" s="9"/>
      <c r="J144" s="9" t="str">
        <f>IF(TabellMSR4[[#This Row],[Plassering '#4]]="","",VLOOKUP(TabellMSR4[[#This Row],[Plassering '#4]],Poeng[],2,FALSE))</f>
        <v/>
      </c>
      <c r="K144" s="9"/>
      <c r="L144" s="9" t="str">
        <f>IF(TabellMSR4[[#This Row],[Plassering '#5]]="","",VLOOKUP(TabellMSR4[[#This Row],[Plassering '#5]],Poeng[],2,FALSE))</f>
        <v/>
      </c>
      <c r="M144" s="9"/>
      <c r="N144" s="9" t="str">
        <f>IF(TabellMSR4[[#This Row],[Plassering '#6]]="","",VLOOKUP(TabellMSR4[[#This Row],[Plassering '#6]],Poeng[],2,FALSE))</f>
        <v/>
      </c>
      <c r="O144" s="10">
        <f>SUM(C144:N144)</f>
        <v>0</v>
      </c>
      <c r="P144" s="13" t="str">
        <f>TabellMSR4[[#This Row],[Poeng '#1]]</f>
        <v/>
      </c>
      <c r="Q144" s="13" t="str">
        <f>TabellMSR4[[#This Row],[Poeng '#2]]</f>
        <v/>
      </c>
      <c r="R144" s="13" t="str">
        <f>TabellMSR4[[#This Row],[Poeng '#3]]</f>
        <v/>
      </c>
      <c r="S144" s="13" t="str">
        <f>TabellMSR4[[#This Row],[Poeng '#4]]</f>
        <v/>
      </c>
      <c r="T144" s="13" t="str">
        <f>TabellMSR4[[#This Row],[Poeng '#5]]</f>
        <v/>
      </c>
      <c r="U144" s="13" t="str">
        <f>TabellMSR4[[#This Row],[Poeng '#6]]</f>
        <v/>
      </c>
    </row>
    <row r="145" spans="1:21" x14ac:dyDescent="0.25">
      <c r="A145" s="8"/>
      <c r="B145" s="8"/>
      <c r="C145" s="9"/>
      <c r="D145" s="9" t="str">
        <f>IF(TabellMSR4[[#This Row],[Plassering '#1]]="","",VLOOKUP(TabellMSR4[[#This Row],[Plassering '#1]],Poeng[],2,FALSE))</f>
        <v/>
      </c>
      <c r="E145" s="9"/>
      <c r="F145" s="9" t="str">
        <f>IF(TabellMSR4[[#This Row],[Plassering '#2]]="","",VLOOKUP(TabellMSR4[[#This Row],[Plassering '#2]],Poeng[],2,FALSE))</f>
        <v/>
      </c>
      <c r="G145" s="9"/>
      <c r="H145" s="9" t="str">
        <f>IF(TabellMSR4[[#This Row],[Plassering '#3]]="","",VLOOKUP(TabellMSR4[[#This Row],[Plassering '#3]],Poeng[],2,FALSE))</f>
        <v/>
      </c>
      <c r="I145" s="9"/>
      <c r="J145" s="9" t="str">
        <f>IF(TabellMSR4[[#This Row],[Plassering '#4]]="","",VLOOKUP(TabellMSR4[[#This Row],[Plassering '#4]],Poeng[],2,FALSE))</f>
        <v/>
      </c>
      <c r="K145" s="9"/>
      <c r="L145" s="9" t="str">
        <f>IF(TabellMSR4[[#This Row],[Plassering '#5]]="","",VLOOKUP(TabellMSR4[[#This Row],[Plassering '#5]],Poeng[],2,FALSE))</f>
        <v/>
      </c>
      <c r="M145" s="9"/>
      <c r="N145" s="9" t="str">
        <f>IF(TabellMSR4[[#This Row],[Plassering '#6]]="","",VLOOKUP(TabellMSR4[[#This Row],[Plassering '#6]],Poeng[],2,FALSE))</f>
        <v/>
      </c>
      <c r="O145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5" s="13" t="str">
        <f>TabellMSR4[[#This Row],[Poeng '#1]]</f>
        <v/>
      </c>
      <c r="Q145" s="13" t="str">
        <f>TabellMSR4[[#This Row],[Poeng '#2]]</f>
        <v/>
      </c>
      <c r="R145" s="13" t="str">
        <f>TabellMSR4[[#This Row],[Poeng '#3]]</f>
        <v/>
      </c>
      <c r="S145" s="13" t="str">
        <f>TabellMSR4[[#This Row],[Poeng '#4]]</f>
        <v/>
      </c>
      <c r="T145" s="13" t="str">
        <f>TabellMSR4[[#This Row],[Poeng '#5]]</f>
        <v/>
      </c>
      <c r="U145" s="13" t="str">
        <f>TabellMSR4[[#This Row],[Poeng '#6]]</f>
        <v/>
      </c>
    </row>
    <row r="146" spans="1:21" x14ac:dyDescent="0.25">
      <c r="A146" s="8"/>
      <c r="B146" s="8"/>
      <c r="C146" s="9"/>
      <c r="D146" s="9" t="str">
        <f>IF(TabellMSR4[[#This Row],[Plassering '#1]]="","",VLOOKUP(TabellMSR4[[#This Row],[Plassering '#1]],Poeng[],2,FALSE))</f>
        <v/>
      </c>
      <c r="E146" s="9"/>
      <c r="F146" s="9" t="str">
        <f>IF(TabellMSR4[[#This Row],[Plassering '#2]]="","",VLOOKUP(TabellMSR4[[#This Row],[Plassering '#2]],Poeng[],2,FALSE))</f>
        <v/>
      </c>
      <c r="G146" s="9"/>
      <c r="H146" s="9" t="str">
        <f>IF(TabellMSR4[[#This Row],[Plassering '#3]]="","",VLOOKUP(TabellMSR4[[#This Row],[Plassering '#3]],Poeng[],2,FALSE))</f>
        <v/>
      </c>
      <c r="I146" s="9"/>
      <c r="J146" s="9" t="str">
        <f>IF(TabellMSR4[[#This Row],[Plassering '#4]]="","",VLOOKUP(TabellMSR4[[#This Row],[Plassering '#4]],Poeng[],2,FALSE))</f>
        <v/>
      </c>
      <c r="K146" s="9"/>
      <c r="L146" s="9" t="str">
        <f>IF(TabellMSR4[[#This Row],[Plassering '#5]]="","",VLOOKUP(TabellMSR4[[#This Row],[Plassering '#5]],Poeng[],2,FALSE))</f>
        <v/>
      </c>
      <c r="M146" s="9"/>
      <c r="N146" s="9" t="str">
        <f>IF(TabellMSR4[[#This Row],[Plassering '#6]]="","",VLOOKUP(TabellMSR4[[#This Row],[Plassering '#6]],Poeng[],2,FALSE))</f>
        <v/>
      </c>
      <c r="O146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6" s="13" t="str">
        <f>TabellMSR4[[#This Row],[Poeng '#1]]</f>
        <v/>
      </c>
      <c r="Q146" s="13" t="str">
        <f>TabellMSR4[[#This Row],[Poeng '#2]]</f>
        <v/>
      </c>
      <c r="R146" s="13" t="str">
        <f>TabellMSR4[[#This Row],[Poeng '#3]]</f>
        <v/>
      </c>
      <c r="S146" s="13" t="str">
        <f>TabellMSR4[[#This Row],[Poeng '#4]]</f>
        <v/>
      </c>
      <c r="T146" s="13" t="str">
        <f>TabellMSR4[[#This Row],[Poeng '#5]]</f>
        <v/>
      </c>
      <c r="U146" s="13" t="str">
        <f>TabellMSR4[[#This Row],[Poeng '#6]]</f>
        <v/>
      </c>
    </row>
    <row r="147" spans="1:21" x14ac:dyDescent="0.25">
      <c r="A147" s="8"/>
      <c r="B147" s="8"/>
      <c r="C147" s="9"/>
      <c r="D147" s="9" t="str">
        <f>IF(TabellMSR4[[#This Row],[Plassering '#1]]="","",VLOOKUP(TabellMSR4[[#This Row],[Plassering '#1]],Poeng[],2,FALSE))</f>
        <v/>
      </c>
      <c r="E147" s="9"/>
      <c r="F147" s="9" t="str">
        <f>IF(TabellMSR4[[#This Row],[Plassering '#2]]="","",VLOOKUP(TabellMSR4[[#This Row],[Plassering '#2]],Poeng[],2,FALSE))</f>
        <v/>
      </c>
      <c r="G147" s="9"/>
      <c r="H147" s="9" t="str">
        <f>IF(TabellMSR4[[#This Row],[Plassering '#3]]="","",VLOOKUP(TabellMSR4[[#This Row],[Plassering '#3]],Poeng[],2,FALSE))</f>
        <v/>
      </c>
      <c r="I147" s="9"/>
      <c r="J147" s="9" t="str">
        <f>IF(TabellMSR4[[#This Row],[Plassering '#4]]="","",VLOOKUP(TabellMSR4[[#This Row],[Plassering '#4]],Poeng[],2,FALSE))</f>
        <v/>
      </c>
      <c r="K147" s="9"/>
      <c r="L147" s="9" t="str">
        <f>IF(TabellMSR4[[#This Row],[Plassering '#5]]="","",VLOOKUP(TabellMSR4[[#This Row],[Plassering '#5]],Poeng[],2,FALSE))</f>
        <v/>
      </c>
      <c r="M147" s="9"/>
      <c r="N147" s="9" t="str">
        <f>IF(TabellMSR4[[#This Row],[Plassering '#6]]="","",VLOOKUP(TabellMSR4[[#This Row],[Plassering '#6]],Poeng[],2,FALSE))</f>
        <v/>
      </c>
      <c r="O147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7" s="13" t="str">
        <f>TabellMSR4[[#This Row],[Poeng '#1]]</f>
        <v/>
      </c>
      <c r="Q147" s="13" t="str">
        <f>TabellMSR4[[#This Row],[Poeng '#2]]</f>
        <v/>
      </c>
      <c r="R147" s="13" t="str">
        <f>TabellMSR4[[#This Row],[Poeng '#3]]</f>
        <v/>
      </c>
      <c r="S147" s="13" t="str">
        <f>TabellMSR4[[#This Row],[Poeng '#4]]</f>
        <v/>
      </c>
      <c r="T147" s="13" t="str">
        <f>TabellMSR4[[#This Row],[Poeng '#5]]</f>
        <v/>
      </c>
      <c r="U147" s="13" t="str">
        <f>TabellMSR4[[#This Row],[Poeng '#6]]</f>
        <v/>
      </c>
    </row>
    <row r="148" spans="1:21" x14ac:dyDescent="0.25">
      <c r="A148" s="8"/>
      <c r="B148" s="8"/>
      <c r="C148" s="9"/>
      <c r="D148" s="9" t="str">
        <f>IF(TabellMSR4[[#This Row],[Plassering '#1]]="","",VLOOKUP(TabellMSR4[[#This Row],[Plassering '#1]],Poeng[],2,FALSE))</f>
        <v/>
      </c>
      <c r="E148" s="9"/>
      <c r="F148" s="9" t="str">
        <f>IF(TabellMSR4[[#This Row],[Plassering '#2]]="","",VLOOKUP(TabellMSR4[[#This Row],[Plassering '#2]],Poeng[],2,FALSE))</f>
        <v/>
      </c>
      <c r="G148" s="9"/>
      <c r="H148" s="9" t="str">
        <f>IF(TabellMSR4[[#This Row],[Plassering '#3]]="","",VLOOKUP(TabellMSR4[[#This Row],[Plassering '#3]],Poeng[],2,FALSE))</f>
        <v/>
      </c>
      <c r="I148" s="9"/>
      <c r="J148" s="9" t="str">
        <f>IF(TabellMSR4[[#This Row],[Plassering '#4]]="","",VLOOKUP(TabellMSR4[[#This Row],[Plassering '#4]],Poeng[],2,FALSE))</f>
        <v/>
      </c>
      <c r="K148" s="9"/>
      <c r="L148" s="9" t="str">
        <f>IF(TabellMSR4[[#This Row],[Plassering '#5]]="","",VLOOKUP(TabellMSR4[[#This Row],[Plassering '#5]],Poeng[],2,FALSE))</f>
        <v/>
      </c>
      <c r="M148" s="9"/>
      <c r="N148" s="9" t="str">
        <f>IF(TabellMSR4[[#This Row],[Plassering '#6]]="","",VLOOKUP(TabellMSR4[[#This Row],[Plassering '#6]],Poeng[],2,FALSE))</f>
        <v/>
      </c>
      <c r="O148" s="10">
        <f>TabellMSR4[[#This Row],[Plassering '#6]]+TabellMSR4[[#This Row],[Plassering '#5]]+TabellMSR4[[#This Row],[Plassering '#4]]+TabellMSR4[[#This Row],[Plassering '#3]]+TabellMSR4[[#This Row],[Plassering '#2]]+TabellMSR4[[#This Row],[Plassering '#1]]</f>
        <v>0</v>
      </c>
      <c r="P148" s="13" t="str">
        <f>TabellMSR4[[#This Row],[Poeng '#1]]</f>
        <v/>
      </c>
      <c r="Q148" s="13" t="str">
        <f>TabellMSR4[[#This Row],[Poeng '#2]]</f>
        <v/>
      </c>
      <c r="R148" s="13" t="str">
        <f>TabellMSR4[[#This Row],[Poeng '#3]]</f>
        <v/>
      </c>
      <c r="S148" s="13" t="str">
        <f>TabellMSR4[[#This Row],[Poeng '#4]]</f>
        <v/>
      </c>
      <c r="T148" s="13" t="str">
        <f>TabellMSR4[[#This Row],[Poeng '#5]]</f>
        <v/>
      </c>
      <c r="U148" s="13" t="str">
        <f>TabellMSR4[[#This Row],[Poeng '#6]]</f>
        <v/>
      </c>
    </row>
    <row r="149" spans="1:21" x14ac:dyDescent="0.25">
      <c r="A149" s="8"/>
      <c r="B149" s="8"/>
      <c r="C149" s="9"/>
      <c r="D149" s="9" t="str">
        <f>IF(TabellMSR4[[#This Row],[Plassering '#1]]="","",VLOOKUP(TabellMSR4[[#This Row],[Plassering '#1]],Poeng[],2,FALSE))</f>
        <v/>
      </c>
      <c r="E149" s="9"/>
      <c r="F149" s="9" t="str">
        <f>IF(TabellMSR4[[#This Row],[Plassering '#2]]="","",VLOOKUP(TabellMSR4[[#This Row],[Plassering '#2]],Poeng[],2,FALSE))</f>
        <v/>
      </c>
      <c r="G149" s="9"/>
      <c r="H149" s="9" t="str">
        <f>IF(TabellMSR4[[#This Row],[Plassering '#3]]="","",VLOOKUP(TabellMSR4[[#This Row],[Plassering '#3]],Poeng[],2,FALSE))</f>
        <v/>
      </c>
      <c r="I149" s="9"/>
      <c r="J149" s="9" t="str">
        <f>IF(TabellMSR4[[#This Row],[Plassering '#4]]="","",VLOOKUP(TabellMSR4[[#This Row],[Plassering '#4]],Poeng[],2,FALSE))</f>
        <v/>
      </c>
      <c r="K149" s="9"/>
      <c r="L149" s="9" t="str">
        <f>IF(TabellMSR4[[#This Row],[Plassering '#5]]="","",VLOOKUP(TabellMSR4[[#This Row],[Plassering '#5]],Poeng[],2,FALSE))</f>
        <v/>
      </c>
      <c r="M149" s="9"/>
      <c r="N149" s="9" t="str">
        <f>IF(TabellMSR4[[#This Row],[Plassering '#6]]="","",VLOOKUP(TabellMSR4[[#This Row],[Plassering '#6]],Poeng[],2,FALSE))</f>
        <v/>
      </c>
      <c r="O149" s="10">
        <f>SUM(C149:N149)</f>
        <v>0</v>
      </c>
      <c r="P149" s="13" t="str">
        <f>TabellMSR4[[#This Row],[Poeng '#1]]</f>
        <v/>
      </c>
      <c r="Q149" s="13" t="str">
        <f>TabellMSR4[[#This Row],[Poeng '#2]]</f>
        <v/>
      </c>
      <c r="R149" s="13" t="str">
        <f>TabellMSR4[[#This Row],[Poeng '#3]]</f>
        <v/>
      </c>
      <c r="S149" s="13" t="str">
        <f>TabellMSR4[[#This Row],[Poeng '#4]]</f>
        <v/>
      </c>
      <c r="T149" s="13" t="str">
        <f>TabellMSR4[[#This Row],[Poeng '#5]]</f>
        <v/>
      </c>
      <c r="U149" s="13" t="str">
        <f>TabellMSR4[[#This Row],[Poeng '#6]]</f>
        <v/>
      </c>
    </row>
    <row r="150" spans="1:21" x14ac:dyDescent="0.25">
      <c r="C150" s="14">
        <f t="shared" ref="C150:O150" si="0">SUM(C6:C149)</f>
        <v>40</v>
      </c>
      <c r="D150" s="14">
        <f t="shared" si="0"/>
        <v>3700</v>
      </c>
      <c r="E150" s="14">
        <f t="shared" si="0"/>
        <v>58</v>
      </c>
      <c r="F150" s="14">
        <f t="shared" si="0"/>
        <v>5700</v>
      </c>
      <c r="G150" s="14">
        <f t="shared" si="0"/>
        <v>58</v>
      </c>
      <c r="H150" s="14">
        <f t="shared" si="0"/>
        <v>5700</v>
      </c>
      <c r="I150" s="14">
        <f t="shared" si="0"/>
        <v>57</v>
      </c>
      <c r="J150" s="14">
        <f t="shared" si="0"/>
        <v>5700</v>
      </c>
      <c r="K150" s="14">
        <f t="shared" si="0"/>
        <v>59</v>
      </c>
      <c r="L150" s="14">
        <f t="shared" si="0"/>
        <v>5700</v>
      </c>
      <c r="M150" s="14">
        <f t="shared" si="0"/>
        <v>0</v>
      </c>
      <c r="N150" s="14">
        <f t="shared" si="0"/>
        <v>0</v>
      </c>
      <c r="O150" s="14">
        <f t="shared" si="0"/>
        <v>272</v>
      </c>
      <c r="P150" s="13"/>
      <c r="Q150" s="13"/>
      <c r="R150" s="13"/>
      <c r="S150" s="13"/>
      <c r="T150" s="13"/>
      <c r="U150" s="13"/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77983-B589-C149-B65B-1279424B7287}">
  <dimension ref="A1:F35"/>
  <sheetViews>
    <sheetView workbookViewId="0">
      <selection activeCell="E1" sqref="E1"/>
    </sheetView>
  </sheetViews>
  <sheetFormatPr baseColWidth="10" defaultRowHeight="15.75" x14ac:dyDescent="0.25"/>
  <cols>
    <col min="1" max="1" width="12.375" customWidth="1"/>
    <col min="2" max="2" width="11.375" customWidth="1"/>
  </cols>
  <sheetData>
    <row r="1" spans="1:6" s="3" customFormat="1" ht="87.95" customHeight="1" x14ac:dyDescent="0.25">
      <c r="A1" s="1" t="s">
        <v>2</v>
      </c>
      <c r="B1" s="2" t="s">
        <v>2</v>
      </c>
      <c r="E1" s="12"/>
    </row>
    <row r="2" spans="1:6" s="3" customFormat="1" ht="35.1" customHeight="1" x14ac:dyDescent="0.3">
      <c r="A2" s="19" t="s">
        <v>3</v>
      </c>
      <c r="B2" s="20"/>
      <c r="C2" s="20"/>
      <c r="D2" s="20"/>
      <c r="E2" s="20"/>
      <c r="F2" s="20"/>
    </row>
    <row r="3" spans="1:6" s="3" customFormat="1" ht="39.950000000000003" customHeight="1" x14ac:dyDescent="0.25">
      <c r="A3" s="21" t="s">
        <v>26</v>
      </c>
      <c r="B3" s="22"/>
      <c r="C3" s="22"/>
      <c r="D3" s="22"/>
      <c r="E3" s="22"/>
      <c r="F3" s="22"/>
    </row>
    <row r="4" spans="1:6" s="3" customFormat="1" ht="20.100000000000001" customHeight="1" x14ac:dyDescent="0.3">
      <c r="A4" s="23" t="s">
        <v>4</v>
      </c>
      <c r="B4" s="20"/>
      <c r="C4" s="20"/>
      <c r="D4" s="20"/>
      <c r="E4" s="20"/>
      <c r="F4" s="20"/>
    </row>
    <row r="5" spans="1:6" x14ac:dyDescent="0.25">
      <c r="A5" s="4" t="s">
        <v>0</v>
      </c>
      <c r="B5" s="4" t="s">
        <v>1</v>
      </c>
    </row>
    <row r="6" spans="1:6" x14ac:dyDescent="0.25">
      <c r="A6" s="4">
        <v>1</v>
      </c>
      <c r="B6" s="4">
        <v>100</v>
      </c>
    </row>
    <row r="7" spans="1:6" x14ac:dyDescent="0.25">
      <c r="A7" s="4">
        <v>2</v>
      </c>
      <c r="B7" s="4">
        <v>80</v>
      </c>
    </row>
    <row r="8" spans="1:6" x14ac:dyDescent="0.25">
      <c r="A8" s="4">
        <v>3</v>
      </c>
      <c r="B8" s="4">
        <v>60</v>
      </c>
    </row>
    <row r="9" spans="1:6" x14ac:dyDescent="0.25">
      <c r="A9" s="4">
        <v>4</v>
      </c>
      <c r="B9" s="4">
        <v>50</v>
      </c>
    </row>
    <row r="10" spans="1:6" x14ac:dyDescent="0.25">
      <c r="A10" s="4">
        <v>5</v>
      </c>
      <c r="B10" s="4">
        <v>45</v>
      </c>
    </row>
    <row r="11" spans="1:6" x14ac:dyDescent="0.25">
      <c r="A11" s="4">
        <v>6</v>
      </c>
      <c r="B11" s="4">
        <v>40</v>
      </c>
    </row>
    <row r="12" spans="1:6" x14ac:dyDescent="0.25">
      <c r="A12" s="4">
        <v>7</v>
      </c>
      <c r="B12" s="4">
        <v>36</v>
      </c>
    </row>
    <row r="13" spans="1:6" x14ac:dyDescent="0.25">
      <c r="A13" s="4">
        <v>8</v>
      </c>
      <c r="B13" s="4">
        <v>32</v>
      </c>
    </row>
    <row r="14" spans="1:6" x14ac:dyDescent="0.25">
      <c r="A14" s="4">
        <v>9</v>
      </c>
      <c r="B14" s="4">
        <v>29</v>
      </c>
    </row>
    <row r="15" spans="1:6" x14ac:dyDescent="0.25">
      <c r="A15" s="4">
        <v>10</v>
      </c>
      <c r="B15" s="4">
        <v>26</v>
      </c>
    </row>
    <row r="16" spans="1:6" x14ac:dyDescent="0.25">
      <c r="A16" s="4">
        <v>11</v>
      </c>
      <c r="B16" s="4">
        <v>24</v>
      </c>
    </row>
    <row r="17" spans="1:2" x14ac:dyDescent="0.25">
      <c r="A17" s="4">
        <v>12</v>
      </c>
      <c r="B17" s="4">
        <v>22</v>
      </c>
    </row>
    <row r="18" spans="1:2" x14ac:dyDescent="0.25">
      <c r="A18" s="4">
        <v>13</v>
      </c>
      <c r="B18" s="4">
        <v>20</v>
      </c>
    </row>
    <row r="19" spans="1:2" x14ac:dyDescent="0.25">
      <c r="A19" s="4">
        <v>14</v>
      </c>
      <c r="B19" s="4">
        <v>18</v>
      </c>
    </row>
    <row r="20" spans="1:2" x14ac:dyDescent="0.25">
      <c r="A20" s="4">
        <v>15</v>
      </c>
      <c r="B20" s="4">
        <v>16</v>
      </c>
    </row>
    <row r="21" spans="1:2" x14ac:dyDescent="0.25">
      <c r="A21" s="4">
        <v>16</v>
      </c>
      <c r="B21" s="4">
        <v>15</v>
      </c>
    </row>
    <row r="22" spans="1:2" x14ac:dyDescent="0.25">
      <c r="A22" s="4">
        <v>17</v>
      </c>
      <c r="B22" s="4">
        <v>14</v>
      </c>
    </row>
    <row r="23" spans="1:2" x14ac:dyDescent="0.25">
      <c r="A23" s="4">
        <v>18</v>
      </c>
      <c r="B23" s="4">
        <v>13</v>
      </c>
    </row>
    <row r="24" spans="1:2" x14ac:dyDescent="0.25">
      <c r="A24" s="4">
        <v>19</v>
      </c>
      <c r="B24" s="4">
        <v>12</v>
      </c>
    </row>
    <row r="25" spans="1:2" x14ac:dyDescent="0.25">
      <c r="A25" s="4">
        <v>20</v>
      </c>
      <c r="B25" s="4">
        <v>11</v>
      </c>
    </row>
    <row r="26" spans="1:2" x14ac:dyDescent="0.25">
      <c r="A26" s="4">
        <v>21</v>
      </c>
      <c r="B26" s="4">
        <v>10</v>
      </c>
    </row>
    <row r="27" spans="1:2" x14ac:dyDescent="0.25">
      <c r="A27" s="4">
        <v>22</v>
      </c>
      <c r="B27" s="4">
        <v>9</v>
      </c>
    </row>
    <row r="28" spans="1:2" x14ac:dyDescent="0.25">
      <c r="A28" s="4">
        <v>23</v>
      </c>
      <c r="B28" s="4">
        <v>8</v>
      </c>
    </row>
    <row r="29" spans="1:2" x14ac:dyDescent="0.25">
      <c r="A29" s="4">
        <v>24</v>
      </c>
      <c r="B29" s="4">
        <v>7</v>
      </c>
    </row>
    <row r="30" spans="1:2" x14ac:dyDescent="0.25">
      <c r="A30" s="4">
        <v>25</v>
      </c>
      <c r="B30" s="4">
        <v>6</v>
      </c>
    </row>
    <row r="31" spans="1:2" x14ac:dyDescent="0.25">
      <c r="A31" s="4">
        <v>26</v>
      </c>
      <c r="B31" s="4">
        <v>5</v>
      </c>
    </row>
    <row r="32" spans="1:2" x14ac:dyDescent="0.25">
      <c r="A32" s="4">
        <v>27</v>
      </c>
      <c r="B32" s="4">
        <v>4</v>
      </c>
    </row>
    <row r="33" spans="1:2" x14ac:dyDescent="0.25">
      <c r="A33" s="4">
        <v>28</v>
      </c>
      <c r="B33" s="4">
        <v>3</v>
      </c>
    </row>
    <row r="34" spans="1:2" x14ac:dyDescent="0.25">
      <c r="A34" s="4">
        <v>29</v>
      </c>
      <c r="B34" s="4">
        <v>2</v>
      </c>
    </row>
    <row r="35" spans="1:2" x14ac:dyDescent="0.25">
      <c r="A35" s="4">
        <v>30</v>
      </c>
      <c r="B35" s="4">
        <v>1</v>
      </c>
    </row>
  </sheetData>
  <mergeCells count="3">
    <mergeCell ref="A2:F2"/>
    <mergeCell ref="A3:F3"/>
    <mergeCell ref="A4:F4"/>
  </mergeCells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EC7A1-6D2A-F744-B7E9-55B4D2A45142}">
  <dimension ref="A1:V30"/>
  <sheetViews>
    <sheetView workbookViewId="0">
      <selection activeCell="A6" sqref="A6:A21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10.875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42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43</v>
      </c>
      <c r="B6" s="8" t="s">
        <v>40</v>
      </c>
      <c r="C6" s="9">
        <v>1</v>
      </c>
      <c r="D6" s="9">
        <f>IF(TabellG14[[#This Row],[Plassering '#1]]="","",VLOOKUP(TabellG14[[#This Row],[Plassering '#1]],Poeng[],2,FALSE))</f>
        <v>100</v>
      </c>
      <c r="E6" s="9">
        <v>1</v>
      </c>
      <c r="F6" s="9">
        <f>IF(TabellG14[[#This Row],[Plassering '#2]]="","",VLOOKUP(TabellG14[[#This Row],[Plassering '#2]],Poeng[],2,FALSE))</f>
        <v>100</v>
      </c>
      <c r="G6" s="9">
        <v>3</v>
      </c>
      <c r="H6" s="9">
        <f>IF(TabellG14[[#This Row],[Plassering '#3]]="","",VLOOKUP(TabellG14[[#This Row],[Plassering '#3]],Poeng[],2,FALSE))</f>
        <v>60</v>
      </c>
      <c r="I6" s="9">
        <v>1</v>
      </c>
      <c r="J6" s="9">
        <f>IF(TabellG14[[#This Row],[Plassering '#4]]="","",VLOOKUP(TabellG14[[#This Row],[Plassering '#4]],Poeng[],2,FALSE))</f>
        <v>100</v>
      </c>
      <c r="K6" s="9"/>
      <c r="L6" s="9" t="str">
        <f>IF(TabellG14[[#This Row],[Plassering '#5]]="","",VLOOKUP(TabellG14[[#This Row],[Plassering '#5]],Poeng[],2,FALSE))</f>
        <v/>
      </c>
      <c r="M6" s="9"/>
      <c r="N6" s="9" t="str">
        <f>IF(TabellG14[[#This Row],[Plassering '#6]]="","",VLOOKUP(TabellG14[[#This Row],[Plassering '#6]],Poeng[],2,FALSE))</f>
        <v/>
      </c>
      <c r="O6" s="10" cm="1">
        <f t="array" ref="O6">IF(6-(COUNTBLANK(TabellG14[[#This Row],[P1]:[P6]]))&lt;4,SUM(TabellG14[[#This Row],[P1]:[P6]]),SUM(LARGE(TabellG14[[#This Row],[P1]:[P6]],{1,2,3,4})))</f>
        <v>360</v>
      </c>
      <c r="P6" s="9">
        <f>IF(TabellG14[[#This Row],[Poeng]]=0,"",RANK(TabellG14[[#This Row],[Poeng]],TabellG14[Poeng],0))</f>
        <v>1</v>
      </c>
      <c r="Q6" s="9">
        <f>TabellG14[[#This Row],[Poeng '#1]]</f>
        <v>100</v>
      </c>
      <c r="R6" s="9">
        <f>TabellG14[[#This Row],[Poeng '#2]]</f>
        <v>100</v>
      </c>
      <c r="S6" s="9">
        <f>TabellG14[[#This Row],[Poeng '#3]]</f>
        <v>60</v>
      </c>
      <c r="T6" s="9">
        <f>TabellG14[[#This Row],[Poeng '#4]]</f>
        <v>100</v>
      </c>
      <c r="U6" s="9" t="str">
        <f>TabellG14[[#This Row],[Poeng '#5]]</f>
        <v/>
      </c>
      <c r="V6" s="9" t="str">
        <f>TabellG14[[#This Row],[Poeng '#6]]</f>
        <v/>
      </c>
    </row>
    <row r="7" spans="1:22" x14ac:dyDescent="0.25">
      <c r="A7" s="8" t="s">
        <v>44</v>
      </c>
      <c r="B7" s="8" t="s">
        <v>45</v>
      </c>
      <c r="C7" s="9">
        <v>2</v>
      </c>
      <c r="D7" s="9">
        <f>IF(TabellG14[[#This Row],[Plassering '#1]]="","",VLOOKUP(TabellG14[[#This Row],[Plassering '#1]],Poeng[],2,FALSE))</f>
        <v>80</v>
      </c>
      <c r="E7" s="9"/>
      <c r="F7" s="9" t="str">
        <f>IF(TabellG14[[#This Row],[Plassering '#2]]="","",VLOOKUP(TabellG14[[#This Row],[Plassering '#2]],Poeng[],2,FALSE))</f>
        <v/>
      </c>
      <c r="G7" s="9">
        <v>1</v>
      </c>
      <c r="H7" s="9">
        <f>IF(TabellG14[[#This Row],[Plassering '#3]]="","",VLOOKUP(TabellG14[[#This Row],[Plassering '#3]],Poeng[],2,FALSE))</f>
        <v>100</v>
      </c>
      <c r="I7" s="9"/>
      <c r="J7" s="9" t="str">
        <f>IF(TabellG14[[#This Row],[Plassering '#4]]="","",VLOOKUP(TabellG14[[#This Row],[Plassering '#4]],Poeng[],2,FALSE))</f>
        <v/>
      </c>
      <c r="K7" s="9">
        <v>1</v>
      </c>
      <c r="L7" s="9">
        <f>IF(TabellG14[[#This Row],[Plassering '#5]]="","",VLOOKUP(TabellG14[[#This Row],[Plassering '#5]],Poeng[],2,FALSE))</f>
        <v>100</v>
      </c>
      <c r="M7" s="9"/>
      <c r="N7" s="9" t="str">
        <f>IF(TabellG14[[#This Row],[Plassering '#6]]="","",VLOOKUP(TabellG14[[#This Row],[Plassering '#6]],Poeng[],2,FALSE))</f>
        <v/>
      </c>
      <c r="O7" s="10" cm="1">
        <f t="array" ref="O7">IF(6-(COUNTBLANK(TabellG14[[#This Row],[P1]:[P6]]))&lt;4,SUM(TabellG14[[#This Row],[P1]:[P6]]),SUM(LARGE(TabellG14[[#This Row],[P1]:[P6]],{1,2,3,4})))</f>
        <v>280</v>
      </c>
      <c r="P7" s="9">
        <f>IF(TabellG14[[#This Row],[Poeng]]=0,"",RANK(TabellG14[[#This Row],[Poeng]],TabellG14[Poeng],0))</f>
        <v>2</v>
      </c>
      <c r="Q7" s="9">
        <f>TabellG14[[#This Row],[Poeng '#1]]</f>
        <v>80</v>
      </c>
      <c r="R7" s="9" t="str">
        <f>TabellG14[[#This Row],[Poeng '#2]]</f>
        <v/>
      </c>
      <c r="S7" s="9">
        <f>TabellG14[[#This Row],[Poeng '#3]]</f>
        <v>100</v>
      </c>
      <c r="T7" s="9" t="str">
        <f>TabellG14[[#This Row],[Poeng '#4]]</f>
        <v/>
      </c>
      <c r="U7" s="9">
        <f>TabellG14[[#This Row],[Poeng '#5]]</f>
        <v>100</v>
      </c>
      <c r="V7" s="9" t="str">
        <f>TabellG14[[#This Row],[Poeng '#6]]</f>
        <v/>
      </c>
    </row>
    <row r="8" spans="1:22" x14ac:dyDescent="0.25">
      <c r="A8" s="8" t="s">
        <v>49</v>
      </c>
      <c r="B8" s="8" t="s">
        <v>50</v>
      </c>
      <c r="C8" s="9">
        <v>6</v>
      </c>
      <c r="D8" s="9">
        <f>IF(TabellG14[[#This Row],[Plassering '#1]]="","",VLOOKUP(TabellG14[[#This Row],[Plassering '#1]],Poeng[],2,FALSE))</f>
        <v>40</v>
      </c>
      <c r="E8" s="9">
        <v>4</v>
      </c>
      <c r="F8" s="9">
        <f>IF(TabellG14[[#This Row],[Plassering '#2]]="","",VLOOKUP(TabellG14[[#This Row],[Plassering '#2]],Poeng[],2,FALSE))</f>
        <v>50</v>
      </c>
      <c r="G8" s="9">
        <v>6</v>
      </c>
      <c r="H8" s="9">
        <f>IF(TabellG14[[#This Row],[Plassering '#3]]="","",VLOOKUP(TabellG14[[#This Row],[Plassering '#3]],Poeng[],2,FALSE))</f>
        <v>40</v>
      </c>
      <c r="I8" s="9">
        <v>2</v>
      </c>
      <c r="J8" s="9">
        <f>IF(TabellG14[[#This Row],[Plassering '#4]]="","",VLOOKUP(TabellG14[[#This Row],[Plassering '#4]],Poeng[],2,FALSE))</f>
        <v>80</v>
      </c>
      <c r="K8" s="9">
        <v>4</v>
      </c>
      <c r="L8" s="9">
        <f>IF(TabellG14[[#This Row],[Plassering '#5]]="","",VLOOKUP(TabellG14[[#This Row],[Plassering '#5]],Poeng[],2,FALSE))</f>
        <v>50</v>
      </c>
      <c r="M8" s="9"/>
      <c r="N8" s="9" t="str">
        <f>IF(TabellG14[[#This Row],[Plassering '#6]]="","",VLOOKUP(TabellG14[[#This Row],[Plassering '#6]],Poeng[],2,FALSE))</f>
        <v/>
      </c>
      <c r="O8" s="10" cm="1">
        <f t="array" ref="O8">IF(6-(COUNTBLANK(TabellG14[[#This Row],[P1]:[P6]]))&lt;4,SUM(TabellG14[[#This Row],[P1]:[P6]]),SUM(LARGE(TabellG14[[#This Row],[P1]:[P6]],{1,2,3,4})))</f>
        <v>220</v>
      </c>
      <c r="P8" s="9">
        <f>IF(TabellG14[[#This Row],[Poeng]]=0,"",RANK(TabellG14[[#This Row],[Poeng]],TabellG14[Poeng],0))</f>
        <v>3</v>
      </c>
      <c r="Q8" s="9">
        <f>TabellG14[[#This Row],[Poeng '#1]]</f>
        <v>40</v>
      </c>
      <c r="R8" s="9">
        <f>TabellG14[[#This Row],[Poeng '#2]]</f>
        <v>50</v>
      </c>
      <c r="S8" s="9">
        <f>TabellG14[[#This Row],[Poeng '#3]]</f>
        <v>40</v>
      </c>
      <c r="T8" s="9">
        <f>TabellG14[[#This Row],[Poeng '#4]]</f>
        <v>80</v>
      </c>
      <c r="U8" s="9">
        <f>TabellG14[[#This Row],[Poeng '#5]]</f>
        <v>50</v>
      </c>
      <c r="V8" s="9" t="str">
        <f>TabellG14[[#This Row],[Poeng '#6]]</f>
        <v/>
      </c>
    </row>
    <row r="9" spans="1:22" x14ac:dyDescent="0.25">
      <c r="A9" s="8" t="s">
        <v>143</v>
      </c>
      <c r="B9" s="8" t="s">
        <v>31</v>
      </c>
      <c r="C9" s="9"/>
      <c r="D9" s="9" t="str">
        <f>IF(TabellG14[[#This Row],[Plassering '#1]]="","",VLOOKUP(TabellG14[[#This Row],[Plassering '#1]],Poeng[],2,FALSE))</f>
        <v/>
      </c>
      <c r="E9" s="9">
        <v>3</v>
      </c>
      <c r="F9" s="9">
        <f>IF(TabellG14[[#This Row],[Plassering '#2]]="","",VLOOKUP(TabellG14[[#This Row],[Plassering '#2]],Poeng[],2,FALSE))</f>
        <v>60</v>
      </c>
      <c r="G9" s="9">
        <v>5</v>
      </c>
      <c r="H9" s="9">
        <f>IF(TabellG14[[#This Row],[Plassering '#3]]="","",VLOOKUP(TabellG14[[#This Row],[Plassering '#3]],Poeng[],2,FALSE))</f>
        <v>45</v>
      </c>
      <c r="I9" s="9"/>
      <c r="J9" s="9" t="str">
        <f>IF(TabellG14[[#This Row],[Plassering '#4]]="","",VLOOKUP(TabellG14[[#This Row],[Plassering '#4]],Poeng[],2,FALSE))</f>
        <v/>
      </c>
      <c r="K9" s="9">
        <v>2</v>
      </c>
      <c r="L9" s="9">
        <f>IF(TabellG14[[#This Row],[Plassering '#5]]="","",VLOOKUP(TabellG14[[#This Row],[Plassering '#5]],Poeng[],2,FALSE))</f>
        <v>80</v>
      </c>
      <c r="M9" s="9"/>
      <c r="N9" s="9" t="str">
        <f>IF(TabellG14[[#This Row],[Plassering '#6]]="","",VLOOKUP(TabellG14[[#This Row],[Plassering '#6]],Poeng[],2,FALSE))</f>
        <v/>
      </c>
      <c r="O9" s="10" cm="1">
        <f t="array" ref="O9">IF(6-(COUNTBLANK(TabellG14[[#This Row],[P1]:[P6]]))&lt;4,SUM(TabellG14[[#This Row],[P1]:[P6]]),SUM(LARGE(TabellG14[[#This Row],[P1]:[P6]],{1,2,3,4})))</f>
        <v>185</v>
      </c>
      <c r="P9" s="9">
        <f>IF(TabellG14[[#This Row],[Poeng]]=0,"",RANK(TabellG14[[#This Row],[Poeng]],TabellG14[Poeng],0))</f>
        <v>4</v>
      </c>
      <c r="Q9" s="9" t="str">
        <f>TabellG14[[#This Row],[Poeng '#1]]</f>
        <v/>
      </c>
      <c r="R9" s="9">
        <f>TabellG14[[#This Row],[Poeng '#2]]</f>
        <v>60</v>
      </c>
      <c r="S9" s="9">
        <f>TabellG14[[#This Row],[Poeng '#3]]</f>
        <v>45</v>
      </c>
      <c r="T9" s="9" t="str">
        <f>TabellG14[[#This Row],[Poeng '#4]]</f>
        <v/>
      </c>
      <c r="U9" s="9">
        <f>TabellG14[[#This Row],[Poeng '#5]]</f>
        <v>80</v>
      </c>
      <c r="V9" s="9" t="str">
        <f>TabellG14[[#This Row],[Poeng '#6]]</f>
        <v/>
      </c>
    </row>
    <row r="10" spans="1:22" x14ac:dyDescent="0.25">
      <c r="A10" s="8" t="s">
        <v>48</v>
      </c>
      <c r="B10" s="8" t="s">
        <v>35</v>
      </c>
      <c r="C10" s="9">
        <v>5</v>
      </c>
      <c r="D10" s="9">
        <f>IF(TabellG14[[#This Row],[Plassering '#1]]="","",VLOOKUP(TabellG14[[#This Row],[Plassering '#1]],Poeng[],2,FALSE))</f>
        <v>45</v>
      </c>
      <c r="E10" s="9">
        <v>5</v>
      </c>
      <c r="F10" s="9">
        <f>IF(TabellG14[[#This Row],[Plassering '#2]]="","",VLOOKUP(TabellG14[[#This Row],[Plassering '#2]],Poeng[],2,FALSE))</f>
        <v>45</v>
      </c>
      <c r="G10" s="9">
        <v>8</v>
      </c>
      <c r="H10" s="9">
        <f>IF(TabellG14[[#This Row],[Plassering '#3]]="","",VLOOKUP(TabellG14[[#This Row],[Plassering '#3]],Poeng[],2,FALSE))</f>
        <v>32</v>
      </c>
      <c r="I10" s="9">
        <v>5</v>
      </c>
      <c r="J10" s="9">
        <f>IF(TabellG14[[#This Row],[Plassering '#4]]="","",VLOOKUP(TabellG14[[#This Row],[Plassering '#4]],Poeng[],2,FALSE))</f>
        <v>45</v>
      </c>
      <c r="K10" s="9">
        <v>5</v>
      </c>
      <c r="L10" s="9">
        <f>IF(TabellG14[[#This Row],[Plassering '#5]]="","",VLOOKUP(TabellG14[[#This Row],[Plassering '#5]],Poeng[],2,FALSE))</f>
        <v>45</v>
      </c>
      <c r="M10" s="9"/>
      <c r="N10" s="9" t="str">
        <f>IF(TabellG14[[#This Row],[Plassering '#6]]="","",VLOOKUP(TabellG14[[#This Row],[Plassering '#6]],Poeng[],2,FALSE))</f>
        <v/>
      </c>
      <c r="O10" s="10" cm="1">
        <f t="array" ref="O10">IF(6-(COUNTBLANK(TabellG14[[#This Row],[P1]:[P6]]))&lt;4,SUM(TabellG14[[#This Row],[P1]:[P6]]),SUM(LARGE(TabellG14[[#This Row],[P1]:[P6]],{1,2,3,4})))</f>
        <v>180</v>
      </c>
      <c r="P10" s="9">
        <f>IF(TabellG14[[#This Row],[Poeng]]=0,"",RANK(TabellG14[[#This Row],[Poeng]],TabellG14[Poeng],0))</f>
        <v>5</v>
      </c>
      <c r="Q10" s="9">
        <f>TabellG14[[#This Row],[Poeng '#1]]</f>
        <v>45</v>
      </c>
      <c r="R10" s="9">
        <f>TabellG14[[#This Row],[Poeng '#2]]</f>
        <v>45</v>
      </c>
      <c r="S10" s="9">
        <f>TabellG14[[#This Row],[Poeng '#3]]</f>
        <v>32</v>
      </c>
      <c r="T10" s="9">
        <f>TabellG14[[#This Row],[Poeng '#4]]</f>
        <v>45</v>
      </c>
      <c r="U10" s="9">
        <f>TabellG14[[#This Row],[Poeng '#5]]</f>
        <v>45</v>
      </c>
      <c r="V10" s="9" t="str">
        <f>TabellG14[[#This Row],[Poeng '#6]]</f>
        <v/>
      </c>
    </row>
    <row r="11" spans="1:22" x14ac:dyDescent="0.25">
      <c r="A11" s="8" t="s">
        <v>51</v>
      </c>
      <c r="B11" s="8" t="s">
        <v>50</v>
      </c>
      <c r="C11" s="9">
        <v>7</v>
      </c>
      <c r="D11" s="9">
        <f>IF(TabellG14[[#This Row],[Plassering '#1]]="","",VLOOKUP(TabellG14[[#This Row],[Plassering '#1]],Poeng[],2,FALSE))</f>
        <v>36</v>
      </c>
      <c r="E11" s="9">
        <v>6</v>
      </c>
      <c r="F11" s="9">
        <f>IF(TabellG14[[#This Row],[Plassering '#2]]="","",VLOOKUP(TabellG14[[#This Row],[Plassering '#2]],Poeng[],2,FALSE))</f>
        <v>40</v>
      </c>
      <c r="G11" s="9">
        <v>7</v>
      </c>
      <c r="H11" s="9">
        <f>IF(TabellG14[[#This Row],[Plassering '#3]]="","",VLOOKUP(TabellG14[[#This Row],[Plassering '#3]],Poeng[],2,FALSE))</f>
        <v>36</v>
      </c>
      <c r="I11" s="9">
        <v>3</v>
      </c>
      <c r="J11" s="9">
        <f>IF(TabellG14[[#This Row],[Plassering '#4]]="","",VLOOKUP(TabellG14[[#This Row],[Plassering '#4]],Poeng[],2,FALSE))</f>
        <v>60</v>
      </c>
      <c r="K11" s="9">
        <v>6</v>
      </c>
      <c r="L11" s="9">
        <f>IF(TabellG14[[#This Row],[Plassering '#5]]="","",VLOOKUP(TabellG14[[#This Row],[Plassering '#5]],Poeng[],2,FALSE))</f>
        <v>40</v>
      </c>
      <c r="M11" s="9"/>
      <c r="N11" s="9" t="str">
        <f>IF(TabellG14[[#This Row],[Plassering '#6]]="","",VLOOKUP(TabellG14[[#This Row],[Plassering '#6]],Poeng[],2,FALSE))</f>
        <v/>
      </c>
      <c r="O11" s="10" cm="1">
        <f t="array" ref="O11">IF(6-(COUNTBLANK(TabellG14[[#This Row],[P1]:[P6]]))&lt;4,SUM(TabellG14[[#This Row],[P1]:[P6]]),SUM(LARGE(TabellG14[[#This Row],[P1]:[P6]],{1,2,3,4})))</f>
        <v>176</v>
      </c>
      <c r="P11" s="9">
        <f>IF(TabellG14[[#This Row],[Poeng]]=0,"",RANK(TabellG14[[#This Row],[Poeng]],TabellG14[Poeng],0))</f>
        <v>6</v>
      </c>
      <c r="Q11" s="9">
        <f>TabellG14[[#This Row],[Poeng '#1]]</f>
        <v>36</v>
      </c>
      <c r="R11" s="9">
        <f>TabellG14[[#This Row],[Poeng '#2]]</f>
        <v>40</v>
      </c>
      <c r="S11" s="9">
        <f>TabellG14[[#This Row],[Poeng '#3]]</f>
        <v>36</v>
      </c>
      <c r="T11" s="9">
        <f>TabellG14[[#This Row],[Poeng '#4]]</f>
        <v>60</v>
      </c>
      <c r="U11" s="9">
        <f>TabellG14[[#This Row],[Poeng '#5]]</f>
        <v>40</v>
      </c>
      <c r="V11" s="9" t="str">
        <f>TabellG14[[#This Row],[Poeng '#6]]</f>
        <v/>
      </c>
    </row>
    <row r="12" spans="1:22" x14ac:dyDescent="0.25">
      <c r="A12" s="8" t="s">
        <v>46</v>
      </c>
      <c r="B12" s="8" t="s">
        <v>45</v>
      </c>
      <c r="C12" s="9">
        <v>3</v>
      </c>
      <c r="D12" s="9">
        <f>IF(TabellG14[[#This Row],[Plassering '#1]]="","",VLOOKUP(TabellG14[[#This Row],[Plassering '#1]],Poeng[],2,FALSE))</f>
        <v>60</v>
      </c>
      <c r="E12" s="9"/>
      <c r="F12" s="9" t="str">
        <f>IF(TabellG14[[#This Row],[Plassering '#2]]="","",VLOOKUP(TabellG14[[#This Row],[Plassering '#2]],Poeng[],2,FALSE))</f>
        <v/>
      </c>
      <c r="G12" s="9">
        <v>4</v>
      </c>
      <c r="H12" s="9">
        <f>IF(TabellG14[[#This Row],[Plassering '#3]]="","",VLOOKUP(TabellG14[[#This Row],[Plassering '#3]],Poeng[],2,FALSE))</f>
        <v>50</v>
      </c>
      <c r="I12" s="9"/>
      <c r="J12" s="9" t="str">
        <f>IF(TabellG14[[#This Row],[Plassering '#4]]="","",VLOOKUP(TabellG14[[#This Row],[Plassering '#4]],Poeng[],2,FALSE))</f>
        <v/>
      </c>
      <c r="K12" s="9">
        <v>3</v>
      </c>
      <c r="L12" s="9">
        <f>IF(TabellG14[[#This Row],[Plassering '#5]]="","",VLOOKUP(TabellG14[[#This Row],[Plassering '#5]],Poeng[],2,FALSE))</f>
        <v>60</v>
      </c>
      <c r="M12" s="9"/>
      <c r="N12" s="9" t="str">
        <f>IF(TabellG14[[#This Row],[Plassering '#6]]="","",VLOOKUP(TabellG14[[#This Row],[Plassering '#6]],Poeng[],2,FALSE))</f>
        <v/>
      </c>
      <c r="O12" s="10" cm="1">
        <f t="array" ref="O12">IF(6-(COUNTBLANK(TabellG14[[#This Row],[P1]:[P6]]))&lt;4,SUM(TabellG14[[#This Row],[P1]:[P6]]),SUM(LARGE(TabellG14[[#This Row],[P1]:[P6]],{1,2,3,4})))</f>
        <v>170</v>
      </c>
      <c r="P12" s="9">
        <f>IF(TabellG14[[#This Row],[Poeng]]=0,"",RANK(TabellG14[[#This Row],[Poeng]],TabellG14[Poeng],0))</f>
        <v>7</v>
      </c>
      <c r="Q12" s="9">
        <f>TabellG14[[#This Row],[Poeng '#1]]</f>
        <v>60</v>
      </c>
      <c r="R12" s="9" t="str">
        <f>TabellG14[[#This Row],[Poeng '#2]]</f>
        <v/>
      </c>
      <c r="S12" s="9">
        <f>TabellG14[[#This Row],[Poeng '#3]]</f>
        <v>50</v>
      </c>
      <c r="T12" s="9" t="str">
        <f>TabellG14[[#This Row],[Poeng '#4]]</f>
        <v/>
      </c>
      <c r="U12" s="9">
        <f>TabellG14[[#This Row],[Poeng '#5]]</f>
        <v>60</v>
      </c>
      <c r="V12" s="9" t="str">
        <f>TabellG14[[#This Row],[Poeng '#6]]</f>
        <v/>
      </c>
    </row>
    <row r="13" spans="1:22" x14ac:dyDescent="0.25">
      <c r="A13" s="8" t="s">
        <v>142</v>
      </c>
      <c r="B13" s="8" t="s">
        <v>45</v>
      </c>
      <c r="C13" s="9"/>
      <c r="D13" s="9" t="str">
        <f>IF(TabellG14[[#This Row],[Plassering '#1]]="","",VLOOKUP(TabellG14[[#This Row],[Plassering '#1]],Poeng[],2,FALSE))</f>
        <v/>
      </c>
      <c r="E13" s="9">
        <v>2</v>
      </c>
      <c r="F13" s="9">
        <f>IF(TabellG14[[#This Row],[Plassering '#2]]="","",VLOOKUP(TabellG14[[#This Row],[Plassering '#2]],Poeng[],2,FALSE))</f>
        <v>80</v>
      </c>
      <c r="G13" s="9">
        <v>2</v>
      </c>
      <c r="H13" s="9">
        <f>IF(TabellG14[[#This Row],[Plassering '#3]]="","",VLOOKUP(TabellG14[[#This Row],[Plassering '#3]],Poeng[],2,FALSE))</f>
        <v>80</v>
      </c>
      <c r="I13" s="9"/>
      <c r="J13" s="9" t="str">
        <f>IF(TabellG14[[#This Row],[Plassering '#4]]="","",VLOOKUP(TabellG14[[#This Row],[Plassering '#4]],Poeng[],2,FALSE))</f>
        <v/>
      </c>
      <c r="K13" s="9"/>
      <c r="L13" s="9" t="str">
        <f>IF(TabellG14[[#This Row],[Plassering '#5]]="","",VLOOKUP(TabellG14[[#This Row],[Plassering '#5]],Poeng[],2,FALSE))</f>
        <v/>
      </c>
      <c r="M13" s="9"/>
      <c r="N13" s="9" t="str">
        <f>IF(TabellG14[[#This Row],[Plassering '#6]]="","",VLOOKUP(TabellG14[[#This Row],[Plassering '#6]],Poeng[],2,FALSE))</f>
        <v/>
      </c>
      <c r="O13" s="10" cm="1">
        <f t="array" ref="O13">IF(6-(COUNTBLANK(TabellG14[[#This Row],[P1]:[P6]]))&lt;4,SUM(TabellG14[[#This Row],[P1]:[P6]]),SUM(LARGE(TabellG14[[#This Row],[P1]:[P6]],{1,2,3,4})))</f>
        <v>160</v>
      </c>
      <c r="P13" s="9">
        <f>IF(TabellG14[[#This Row],[Poeng]]=0,"",RANK(TabellG14[[#This Row],[Poeng]],TabellG14[Poeng],0))</f>
        <v>8</v>
      </c>
      <c r="Q13" s="9" t="str">
        <f>TabellG14[[#This Row],[Poeng '#1]]</f>
        <v/>
      </c>
      <c r="R13" s="9">
        <f>TabellG14[[#This Row],[Poeng '#2]]</f>
        <v>80</v>
      </c>
      <c r="S13" s="9">
        <f>TabellG14[[#This Row],[Poeng '#3]]</f>
        <v>80</v>
      </c>
      <c r="T13" s="9" t="str">
        <f>TabellG14[[#This Row],[Poeng '#4]]</f>
        <v/>
      </c>
      <c r="U13" s="9" t="str">
        <f>TabellG14[[#This Row],[Poeng '#5]]</f>
        <v/>
      </c>
      <c r="V13" s="9" t="str">
        <f>TabellG14[[#This Row],[Poeng '#6]]</f>
        <v/>
      </c>
    </row>
    <row r="14" spans="1:22" x14ac:dyDescent="0.25">
      <c r="A14" s="8" t="s">
        <v>52</v>
      </c>
      <c r="B14" s="8" t="s">
        <v>35</v>
      </c>
      <c r="C14" s="9">
        <v>8</v>
      </c>
      <c r="D14" s="9">
        <f>IF(TabellG14[[#This Row],[Plassering '#1]]="","",VLOOKUP(TabellG14[[#This Row],[Plassering '#1]],Poeng[],2,FALSE))</f>
        <v>32</v>
      </c>
      <c r="E14" s="9">
        <v>8</v>
      </c>
      <c r="F14" s="9">
        <f>IF(TabellG14[[#This Row],[Plassering '#2]]="","",VLOOKUP(TabellG14[[#This Row],[Plassering '#2]],Poeng[],2,FALSE))</f>
        <v>32</v>
      </c>
      <c r="G14" s="9">
        <v>9</v>
      </c>
      <c r="H14" s="9">
        <f>IF(TabellG14[[#This Row],[Plassering '#3]]="","",VLOOKUP(TabellG14[[#This Row],[Plassering '#3]],Poeng[],2,FALSE))</f>
        <v>29</v>
      </c>
      <c r="I14" s="9">
        <v>7</v>
      </c>
      <c r="J14" s="9">
        <f>IF(TabellG14[[#This Row],[Plassering '#4]]="","",VLOOKUP(TabellG14[[#This Row],[Plassering '#4]],Poeng[],2,FALSE))</f>
        <v>36</v>
      </c>
      <c r="K14" s="9">
        <v>8</v>
      </c>
      <c r="L14" s="9">
        <f>IF(TabellG14[[#This Row],[Plassering '#5]]="","",VLOOKUP(TabellG14[[#This Row],[Plassering '#5]],Poeng[],2,FALSE))</f>
        <v>32</v>
      </c>
      <c r="M14" s="9"/>
      <c r="N14" s="9" t="str">
        <f>IF(TabellG14[[#This Row],[Plassering '#6]]="","",VLOOKUP(TabellG14[[#This Row],[Plassering '#6]],Poeng[],2,FALSE))</f>
        <v/>
      </c>
      <c r="O14" s="10" cm="1">
        <f t="array" ref="O14">IF(6-(COUNTBLANK(TabellG14[[#This Row],[P1]:[P6]]))&lt;4,SUM(TabellG14[[#This Row],[P1]:[P6]]),SUM(LARGE(TabellG14[[#This Row],[P1]:[P6]],{1,2,3,4})))</f>
        <v>132</v>
      </c>
      <c r="P14" s="9">
        <f>IF(TabellG14[[#This Row],[Poeng]]=0,"",RANK(TabellG14[[#This Row],[Poeng]],TabellG14[Poeng],0))</f>
        <v>9</v>
      </c>
      <c r="Q14" s="9">
        <f>TabellG14[[#This Row],[Poeng '#1]]</f>
        <v>32</v>
      </c>
      <c r="R14" s="9">
        <f>TabellG14[[#This Row],[Poeng '#2]]</f>
        <v>32</v>
      </c>
      <c r="S14" s="9">
        <f>TabellG14[[#This Row],[Poeng '#3]]</f>
        <v>29</v>
      </c>
      <c r="T14" s="9">
        <f>TabellG14[[#This Row],[Poeng '#4]]</f>
        <v>36</v>
      </c>
      <c r="U14" s="9">
        <f>TabellG14[[#This Row],[Poeng '#5]]</f>
        <v>32</v>
      </c>
      <c r="V14" s="9" t="str">
        <f>TabellG14[[#This Row],[Poeng '#6]]</f>
        <v/>
      </c>
    </row>
    <row r="15" spans="1:22" x14ac:dyDescent="0.25">
      <c r="A15" s="8" t="s">
        <v>220</v>
      </c>
      <c r="B15" s="8" t="s">
        <v>57</v>
      </c>
      <c r="C15" s="9"/>
      <c r="D15" s="9" t="str">
        <f>IF(TabellG14[[#This Row],[Plassering '#1]]="","",VLOOKUP(TabellG14[[#This Row],[Plassering '#1]],Poeng[],2,FALSE))</f>
        <v/>
      </c>
      <c r="E15" s="9"/>
      <c r="F15" s="9" t="str">
        <f>IF(TabellG14[[#This Row],[Plassering '#2]]="","",VLOOKUP(TabellG14[[#This Row],[Plassering '#2]],Poeng[],2,FALSE))</f>
        <v/>
      </c>
      <c r="G15" s="9"/>
      <c r="H15" s="9" t="str">
        <f>IF(TabellG14[[#This Row],[Plassering '#3]]="","",VLOOKUP(TabellG14[[#This Row],[Plassering '#3]],Poeng[],2,FALSE))</f>
        <v/>
      </c>
      <c r="I15" s="9">
        <v>4</v>
      </c>
      <c r="J15" s="9">
        <f>IF(TabellG14[[#This Row],[Plassering '#4]]="","",VLOOKUP(TabellG14[[#This Row],[Plassering '#4]],Poeng[],2,FALSE))</f>
        <v>50</v>
      </c>
      <c r="K15" s="9">
        <v>7</v>
      </c>
      <c r="L15" s="9">
        <f>IF(TabellG14[[#This Row],[Plassering '#5]]="","",VLOOKUP(TabellG14[[#This Row],[Plassering '#5]],Poeng[],2,FALSE))</f>
        <v>36</v>
      </c>
      <c r="M15" s="9"/>
      <c r="N15" s="9" t="str">
        <f>IF(TabellG14[[#This Row],[Plassering '#6]]="","",VLOOKUP(TabellG14[[#This Row],[Plassering '#6]],Poeng[],2,FALSE))</f>
        <v/>
      </c>
      <c r="O15" s="10" cm="1">
        <f t="array" ref="O15">IF(6-(COUNTBLANK(TabellG14[[#This Row],[P1]:[P6]]))&lt;4,SUM(TabellG14[[#This Row],[P1]:[P6]]),SUM(LARGE(TabellG14[[#This Row],[P1]:[P6]],{1,2,3,4})))</f>
        <v>86</v>
      </c>
      <c r="P15" s="9">
        <f>IF(TabellG14[[#This Row],[Poeng]]=0,"",RANK(TabellG14[[#This Row],[Poeng]],TabellG14[Poeng],0))</f>
        <v>10</v>
      </c>
      <c r="Q15" s="9" t="str">
        <f>TabellG14[[#This Row],[Poeng '#1]]</f>
        <v/>
      </c>
      <c r="R15" s="9" t="str">
        <f>TabellG14[[#This Row],[Poeng '#2]]</f>
        <v/>
      </c>
      <c r="S15" s="9" t="str">
        <f>TabellG14[[#This Row],[Poeng '#3]]</f>
        <v/>
      </c>
      <c r="T15" s="9">
        <f>TabellG14[[#This Row],[Poeng '#4]]</f>
        <v>50</v>
      </c>
      <c r="U15" s="9">
        <f>TabellG14[[#This Row],[Poeng '#5]]</f>
        <v>36</v>
      </c>
      <c r="V15" s="9" t="str">
        <f>TabellG14[[#This Row],[Poeng '#6]]</f>
        <v/>
      </c>
    </row>
    <row r="16" spans="1:22" x14ac:dyDescent="0.25">
      <c r="A16" s="8" t="s">
        <v>144</v>
      </c>
      <c r="B16" s="8" t="s">
        <v>35</v>
      </c>
      <c r="C16" s="9"/>
      <c r="D16" s="9" t="str">
        <f>IF(TabellG14[[#This Row],[Plassering '#1]]="","",VLOOKUP(TabellG14[[#This Row],[Plassering '#1]],Poeng[],2,FALSE))</f>
        <v/>
      </c>
      <c r="E16" s="9">
        <v>6</v>
      </c>
      <c r="F16" s="9">
        <f>IF(TabellG14[[#This Row],[Plassering '#2]]="","",VLOOKUP(TabellG14[[#This Row],[Plassering '#2]],Poeng[],2,FALSE))</f>
        <v>40</v>
      </c>
      <c r="G16" s="9"/>
      <c r="H16" s="9" t="str">
        <f>IF(TabellG14[[#This Row],[Plassering '#3]]="","",VLOOKUP(TabellG14[[#This Row],[Plassering '#3]],Poeng[],2,FALSE))</f>
        <v/>
      </c>
      <c r="I16" s="9">
        <v>6</v>
      </c>
      <c r="J16" s="9">
        <f>IF(TabellG14[[#This Row],[Plassering '#4]]="","",VLOOKUP(TabellG14[[#This Row],[Plassering '#4]],Poeng[],2,FALSE))</f>
        <v>40</v>
      </c>
      <c r="K16" s="9"/>
      <c r="L16" s="9" t="str">
        <f>IF(TabellG14[[#This Row],[Plassering '#5]]="","",VLOOKUP(TabellG14[[#This Row],[Plassering '#5]],Poeng[],2,FALSE))</f>
        <v/>
      </c>
      <c r="M16" s="9"/>
      <c r="N16" s="9" t="str">
        <f>IF(TabellG14[[#This Row],[Plassering '#6]]="","",VLOOKUP(TabellG14[[#This Row],[Plassering '#6]],Poeng[],2,FALSE))</f>
        <v/>
      </c>
      <c r="O16" s="10" cm="1">
        <f t="array" ref="O16">IF(6-(COUNTBLANK(TabellG14[[#This Row],[P1]:[P6]]))&lt;4,SUM(TabellG14[[#This Row],[P1]:[P6]]),SUM(LARGE(TabellG14[[#This Row],[P1]:[P6]],{1,2,3,4})))</f>
        <v>80</v>
      </c>
      <c r="P16" s="9">
        <f>IF(TabellG14[[#This Row],[Poeng]]=0,"",RANK(TabellG14[[#This Row],[Poeng]],TabellG14[Poeng],0))</f>
        <v>11</v>
      </c>
      <c r="Q16" s="9" t="str">
        <f>TabellG14[[#This Row],[Poeng '#1]]</f>
        <v/>
      </c>
      <c r="R16" s="9">
        <f>TabellG14[[#This Row],[Poeng '#2]]</f>
        <v>40</v>
      </c>
      <c r="S16" s="9" t="str">
        <f>TabellG14[[#This Row],[Poeng '#3]]</f>
        <v/>
      </c>
      <c r="T16" s="9">
        <f>TabellG14[[#This Row],[Poeng '#4]]</f>
        <v>40</v>
      </c>
      <c r="U16" s="9" t="str">
        <f>TabellG14[[#This Row],[Poeng '#5]]</f>
        <v/>
      </c>
      <c r="V16" s="9" t="str">
        <f>TabellG14[[#This Row],[Poeng '#6]]</f>
        <v/>
      </c>
    </row>
    <row r="17" spans="1:22" x14ac:dyDescent="0.25">
      <c r="A17" s="8" t="s">
        <v>47</v>
      </c>
      <c r="B17" s="8" t="s">
        <v>29</v>
      </c>
      <c r="C17" s="9">
        <v>4</v>
      </c>
      <c r="D17" s="9">
        <f>IF(TabellG14[[#This Row],[Plassering '#1]]="","",VLOOKUP(TabellG14[[#This Row],[Plassering '#1]],Poeng[],2,FALSE))</f>
        <v>50</v>
      </c>
      <c r="E17" s="9"/>
      <c r="F17" s="9" t="str">
        <f>IF(TabellG14[[#This Row],[Plassering '#2]]="","",VLOOKUP(TabellG14[[#This Row],[Plassering '#2]],Poeng[],2,FALSE))</f>
        <v/>
      </c>
      <c r="G17" s="9"/>
      <c r="H17" s="9" t="str">
        <f>IF(TabellG14[[#This Row],[Plassering '#3]]="","",VLOOKUP(TabellG14[[#This Row],[Plassering '#3]],Poeng[],2,FALSE))</f>
        <v/>
      </c>
      <c r="I17" s="9"/>
      <c r="J17" s="9" t="str">
        <f>IF(TabellG14[[#This Row],[Plassering '#4]]="","",VLOOKUP(TabellG14[[#This Row],[Plassering '#4]],Poeng[],2,FALSE))</f>
        <v/>
      </c>
      <c r="K17" s="9"/>
      <c r="L17" s="9" t="str">
        <f>IF(TabellG14[[#This Row],[Plassering '#5]]="","",VLOOKUP(TabellG14[[#This Row],[Plassering '#5]],Poeng[],2,FALSE))</f>
        <v/>
      </c>
      <c r="M17" s="9"/>
      <c r="N17" s="9" t="str">
        <f>IF(TabellG14[[#This Row],[Plassering '#6]]="","",VLOOKUP(TabellG14[[#This Row],[Plassering '#6]],Poeng[],2,FALSE))</f>
        <v/>
      </c>
      <c r="O17" s="10" cm="1">
        <f t="array" ref="O17">IF(6-(COUNTBLANK(TabellG14[[#This Row],[P1]:[P6]]))&lt;4,SUM(TabellG14[[#This Row],[P1]:[P6]]),SUM(LARGE(TabellG14[[#This Row],[P1]:[P6]],{1,2,3,4})))</f>
        <v>50</v>
      </c>
      <c r="P17" s="9">
        <f>IF(TabellG14[[#This Row],[Poeng]]=0,"",RANK(TabellG14[[#This Row],[Poeng]],TabellG14[Poeng],0))</f>
        <v>12</v>
      </c>
      <c r="Q17" s="9">
        <f>TabellG14[[#This Row],[Poeng '#1]]</f>
        <v>50</v>
      </c>
      <c r="R17" s="9" t="str">
        <f>TabellG14[[#This Row],[Poeng '#2]]</f>
        <v/>
      </c>
      <c r="S17" s="9" t="str">
        <f>TabellG14[[#This Row],[Poeng '#3]]</f>
        <v/>
      </c>
      <c r="T17" s="9" t="str">
        <f>TabellG14[[#This Row],[Poeng '#4]]</f>
        <v/>
      </c>
      <c r="U17" s="9" t="str">
        <f>TabellG14[[#This Row],[Poeng '#5]]</f>
        <v/>
      </c>
      <c r="V17" s="9" t="str">
        <f>TabellG14[[#This Row],[Poeng '#6]]</f>
        <v/>
      </c>
    </row>
    <row r="18" spans="1:22" x14ac:dyDescent="0.25">
      <c r="A18" s="8" t="s">
        <v>221</v>
      </c>
      <c r="B18" s="8" t="s">
        <v>72</v>
      </c>
      <c r="C18" s="9"/>
      <c r="D18" s="9" t="str">
        <f>IF(TabellG14[[#This Row],[Plassering '#1]]="","",VLOOKUP(TabellG14[[#This Row],[Plassering '#1]],Poeng[],2,FALSE))</f>
        <v/>
      </c>
      <c r="E18" s="9"/>
      <c r="F18" s="9" t="str">
        <f>IF(TabellG14[[#This Row],[Plassering '#2]]="","",VLOOKUP(TabellG14[[#This Row],[Plassering '#2]],Poeng[],2,FALSE))</f>
        <v/>
      </c>
      <c r="G18" s="9"/>
      <c r="H18" s="9" t="str">
        <f>IF(TabellG14[[#This Row],[Plassering '#3]]="","",VLOOKUP(TabellG14[[#This Row],[Plassering '#3]],Poeng[],2,FALSE))</f>
        <v/>
      </c>
      <c r="I18" s="9">
        <v>8</v>
      </c>
      <c r="J18" s="9">
        <f>IF(TabellG14[[#This Row],[Plassering '#4]]="","",VLOOKUP(TabellG14[[#This Row],[Plassering '#4]],Poeng[],2,FALSE))</f>
        <v>32</v>
      </c>
      <c r="K18" s="9"/>
      <c r="L18" s="9" t="str">
        <f>IF(TabellG14[[#This Row],[Plassering '#5]]="","",VLOOKUP(TabellG14[[#This Row],[Plassering '#5]],Poeng[],2,FALSE))</f>
        <v/>
      </c>
      <c r="M18" s="9"/>
      <c r="N18" s="9" t="str">
        <f>IF(TabellG14[[#This Row],[Plassering '#6]]="","",VLOOKUP(TabellG14[[#This Row],[Plassering '#6]],Poeng[],2,FALSE))</f>
        <v/>
      </c>
      <c r="O18" s="10" cm="1">
        <f t="array" ref="O18">IF(6-(COUNTBLANK(TabellG14[[#This Row],[P1]:[P6]]))&lt;4,SUM(TabellG14[[#This Row],[P1]:[P6]]),SUM(LARGE(TabellG14[[#This Row],[P1]:[P6]],{1,2,3,4})))</f>
        <v>32</v>
      </c>
      <c r="P18" s="9">
        <f>IF(TabellG14[[#This Row],[Poeng]]=0,"",RANK(TabellG14[[#This Row],[Poeng]],TabellG14[Poeng],0))</f>
        <v>13</v>
      </c>
      <c r="Q18" s="9" t="str">
        <f>TabellG14[[#This Row],[Poeng '#1]]</f>
        <v/>
      </c>
      <c r="R18" s="9" t="str">
        <f>TabellG14[[#This Row],[Poeng '#2]]</f>
        <v/>
      </c>
      <c r="S18" s="9" t="str">
        <f>TabellG14[[#This Row],[Poeng '#3]]</f>
        <v/>
      </c>
      <c r="T18" s="9">
        <f>TabellG14[[#This Row],[Poeng '#4]]</f>
        <v>32</v>
      </c>
      <c r="U18" s="9" t="str">
        <f>TabellG14[[#This Row],[Poeng '#5]]</f>
        <v/>
      </c>
      <c r="V18" s="9" t="str">
        <f>TabellG14[[#This Row],[Poeng '#6]]</f>
        <v/>
      </c>
    </row>
    <row r="19" spans="1:22" x14ac:dyDescent="0.25">
      <c r="A19" s="8" t="s">
        <v>145</v>
      </c>
      <c r="B19" s="8" t="s">
        <v>35</v>
      </c>
      <c r="C19" s="9"/>
      <c r="D19" s="9" t="str">
        <f>IF(TabellG14[[#This Row],[Plassering '#1]]="","",VLOOKUP(TabellG14[[#This Row],[Plassering '#1]],Poeng[],2,FALSE))</f>
        <v/>
      </c>
      <c r="E19" s="9">
        <v>9</v>
      </c>
      <c r="F19" s="9">
        <f>IF(TabellG14[[#This Row],[Plassering '#2]]="","",VLOOKUP(TabellG14[[#This Row],[Plassering '#2]],Poeng[],2,FALSE))</f>
        <v>29</v>
      </c>
      <c r="G19" s="9"/>
      <c r="H19" s="9" t="str">
        <f>IF(TabellG14[[#This Row],[Plassering '#3]]="","",VLOOKUP(TabellG14[[#This Row],[Plassering '#3]],Poeng[],2,FALSE))</f>
        <v/>
      </c>
      <c r="I19" s="9"/>
      <c r="J19" s="9" t="str">
        <f>IF(TabellG14[[#This Row],[Plassering '#4]]="","",VLOOKUP(TabellG14[[#This Row],[Plassering '#4]],Poeng[],2,FALSE))</f>
        <v/>
      </c>
      <c r="K19" s="9"/>
      <c r="L19" s="9" t="str">
        <f>IF(TabellG14[[#This Row],[Plassering '#5]]="","",VLOOKUP(TabellG14[[#This Row],[Plassering '#5]],Poeng[],2,FALSE))</f>
        <v/>
      </c>
      <c r="M19" s="9"/>
      <c r="N19" s="9" t="str">
        <f>IF(TabellG14[[#This Row],[Plassering '#6]]="","",VLOOKUP(TabellG14[[#This Row],[Plassering '#6]],Poeng[],2,FALSE))</f>
        <v/>
      </c>
      <c r="O19" s="10" cm="1">
        <f t="array" ref="O19">IF(6-(COUNTBLANK(TabellG14[[#This Row],[P1]:[P6]]))&lt;4,SUM(TabellG14[[#This Row],[P1]:[P6]]),SUM(LARGE(TabellG14[[#This Row],[P1]:[P6]],{1,2,3,4})))</f>
        <v>29</v>
      </c>
      <c r="P19" s="9">
        <f>IF(TabellG14[[#This Row],[Poeng]]=0,"",RANK(TabellG14[[#This Row],[Poeng]],TabellG14[Poeng],0))</f>
        <v>14</v>
      </c>
      <c r="Q19" s="9" t="str">
        <f>TabellG14[[#This Row],[Poeng '#1]]</f>
        <v/>
      </c>
      <c r="R19" s="9">
        <f>TabellG14[[#This Row],[Poeng '#2]]</f>
        <v>29</v>
      </c>
      <c r="S19" s="9" t="str">
        <f>TabellG14[[#This Row],[Poeng '#3]]</f>
        <v/>
      </c>
      <c r="T19" s="9" t="str">
        <f>TabellG14[[#This Row],[Poeng '#4]]</f>
        <v/>
      </c>
      <c r="U19" s="9" t="str">
        <f>TabellG14[[#This Row],[Poeng '#5]]</f>
        <v/>
      </c>
      <c r="V19" s="9" t="str">
        <f>TabellG14[[#This Row],[Poeng '#6]]</f>
        <v/>
      </c>
    </row>
    <row r="20" spans="1:22" x14ac:dyDescent="0.25">
      <c r="A20" s="8" t="s">
        <v>222</v>
      </c>
      <c r="B20" s="8" t="s">
        <v>72</v>
      </c>
      <c r="C20" s="9"/>
      <c r="D20" s="9" t="str">
        <f>IF(TabellG14[[#This Row],[Plassering '#1]]="","",VLOOKUP(TabellG14[[#This Row],[Plassering '#1]],Poeng[],2,FALSE))</f>
        <v/>
      </c>
      <c r="E20" s="9"/>
      <c r="F20" s="9" t="str">
        <f>IF(TabellG14[[#This Row],[Plassering '#2]]="","",VLOOKUP(TabellG14[[#This Row],[Plassering '#2]],Poeng[],2,FALSE))</f>
        <v/>
      </c>
      <c r="G20" s="9"/>
      <c r="H20" s="9" t="str">
        <f>IF(TabellG14[[#This Row],[Plassering '#3]]="","",VLOOKUP(TabellG14[[#This Row],[Plassering '#3]],Poeng[],2,FALSE))</f>
        <v/>
      </c>
      <c r="I20" s="9">
        <v>9</v>
      </c>
      <c r="J20" s="9">
        <f>IF(TabellG14[[#This Row],[Plassering '#4]]="","",VLOOKUP(TabellG14[[#This Row],[Plassering '#4]],Poeng[],2,FALSE))</f>
        <v>29</v>
      </c>
      <c r="K20" s="9"/>
      <c r="L20" s="9" t="str">
        <f>IF(TabellG14[[#This Row],[Plassering '#5]]="","",VLOOKUP(TabellG14[[#This Row],[Plassering '#5]],Poeng[],2,FALSE))</f>
        <v/>
      </c>
      <c r="M20" s="9"/>
      <c r="N20" s="9" t="str">
        <f>IF(TabellG14[[#This Row],[Plassering '#6]]="","",VLOOKUP(TabellG14[[#This Row],[Plassering '#6]],Poeng[],2,FALSE))</f>
        <v/>
      </c>
      <c r="O20" s="10" cm="1">
        <f t="array" ref="O20">IF(6-(COUNTBLANK(TabellG14[[#This Row],[P1]:[P6]]))&lt;4,SUM(TabellG14[[#This Row],[P1]:[P6]]),SUM(LARGE(TabellG14[[#This Row],[P1]:[P6]],{1,2,3,4})))</f>
        <v>29</v>
      </c>
      <c r="P20" s="9">
        <f>IF(TabellG14[[#This Row],[Poeng]]=0,"",RANK(TabellG14[[#This Row],[Poeng]],TabellG14[Poeng],0))</f>
        <v>14</v>
      </c>
      <c r="Q20" s="9" t="str">
        <f>TabellG14[[#This Row],[Poeng '#1]]</f>
        <v/>
      </c>
      <c r="R20" s="9" t="str">
        <f>TabellG14[[#This Row],[Poeng '#2]]</f>
        <v/>
      </c>
      <c r="S20" s="9" t="str">
        <f>TabellG14[[#This Row],[Poeng '#3]]</f>
        <v/>
      </c>
      <c r="T20" s="9">
        <f>TabellG14[[#This Row],[Poeng '#4]]</f>
        <v>29</v>
      </c>
      <c r="U20" s="9" t="str">
        <f>TabellG14[[#This Row],[Poeng '#5]]</f>
        <v/>
      </c>
      <c r="V20" s="9" t="str">
        <f>TabellG14[[#This Row],[Poeng '#6]]</f>
        <v/>
      </c>
    </row>
    <row r="21" spans="1:22" x14ac:dyDescent="0.25">
      <c r="A21" s="8" t="s">
        <v>223</v>
      </c>
      <c r="B21" s="8" t="s">
        <v>57</v>
      </c>
      <c r="C21" s="9"/>
      <c r="D21" s="9" t="str">
        <f>IF(TabellG14[[#This Row],[Plassering '#1]]="","",VLOOKUP(TabellG14[[#This Row],[Plassering '#1]],Poeng[],2,FALSE))</f>
        <v/>
      </c>
      <c r="E21" s="9"/>
      <c r="F21" s="9" t="str">
        <f>IF(TabellG14[[#This Row],[Plassering '#2]]="","",VLOOKUP(TabellG14[[#This Row],[Plassering '#2]],Poeng[],2,FALSE))</f>
        <v/>
      </c>
      <c r="G21" s="9"/>
      <c r="H21" s="9" t="str">
        <f>IF(TabellG14[[#This Row],[Plassering '#3]]="","",VLOOKUP(TabellG14[[#This Row],[Plassering '#3]],Poeng[],2,FALSE))</f>
        <v/>
      </c>
      <c r="I21" s="9">
        <v>10</v>
      </c>
      <c r="J21" s="9">
        <f>IF(TabellG14[[#This Row],[Plassering '#4]]="","",VLOOKUP(TabellG14[[#This Row],[Plassering '#4]],Poeng[],2,FALSE))</f>
        <v>26</v>
      </c>
      <c r="K21" s="9"/>
      <c r="L21" s="9" t="str">
        <f>IF(TabellG14[[#This Row],[Plassering '#5]]="","",VLOOKUP(TabellG14[[#This Row],[Plassering '#5]],Poeng[],2,FALSE))</f>
        <v/>
      </c>
      <c r="M21" s="9"/>
      <c r="N21" s="9" t="str">
        <f>IF(TabellG14[[#This Row],[Plassering '#6]]="","",VLOOKUP(TabellG14[[#This Row],[Plassering '#6]],Poeng[],2,FALSE))</f>
        <v/>
      </c>
      <c r="O21" s="10" cm="1">
        <f t="array" ref="O21">IF(6-(COUNTBLANK(TabellG14[[#This Row],[P1]:[P6]]))&lt;4,SUM(TabellG14[[#This Row],[P1]:[P6]]),SUM(LARGE(TabellG14[[#This Row],[P1]:[P6]],{1,2,3,4})))</f>
        <v>26</v>
      </c>
      <c r="P21" s="9">
        <f>IF(TabellG14[[#This Row],[Poeng]]=0,"",RANK(TabellG14[[#This Row],[Poeng]],TabellG14[Poeng],0))</f>
        <v>16</v>
      </c>
      <c r="Q21" s="9" t="str">
        <f>TabellG14[[#This Row],[Poeng '#1]]</f>
        <v/>
      </c>
      <c r="R21" s="9" t="str">
        <f>TabellG14[[#This Row],[Poeng '#2]]</f>
        <v/>
      </c>
      <c r="S21" s="9" t="str">
        <f>TabellG14[[#This Row],[Poeng '#3]]</f>
        <v/>
      </c>
      <c r="T21" s="9">
        <f>TabellG14[[#This Row],[Poeng '#4]]</f>
        <v>26</v>
      </c>
      <c r="U21" s="9" t="str">
        <f>TabellG14[[#This Row],[Poeng '#5]]</f>
        <v/>
      </c>
      <c r="V21" s="9" t="str">
        <f>TabellG14[[#This Row],[Poeng '#6]]</f>
        <v/>
      </c>
    </row>
    <row r="22" spans="1:22" x14ac:dyDescent="0.25">
      <c r="A22" s="8"/>
      <c r="B22" s="8"/>
      <c r="C22" s="9"/>
      <c r="D22" s="9" t="str">
        <f>IF(TabellG14[[#This Row],[Plassering '#1]]="","",VLOOKUP(TabellG14[[#This Row],[Plassering '#1]],Poeng[],2,FALSE))</f>
        <v/>
      </c>
      <c r="E22" s="9"/>
      <c r="F22" s="9" t="str">
        <f>IF(TabellG14[[#This Row],[Plassering '#2]]="","",VLOOKUP(TabellG14[[#This Row],[Plassering '#2]],Poeng[],2,FALSE))</f>
        <v/>
      </c>
      <c r="G22" s="9"/>
      <c r="H22" s="9" t="str">
        <f>IF(TabellG14[[#This Row],[Plassering '#3]]="","",VLOOKUP(TabellG14[[#This Row],[Plassering '#3]],Poeng[],2,FALSE))</f>
        <v/>
      </c>
      <c r="I22" s="9"/>
      <c r="J22" s="9" t="str">
        <f>IF(TabellG14[[#This Row],[Plassering '#4]]="","",VLOOKUP(TabellG14[[#This Row],[Plassering '#4]],Poeng[],2,FALSE))</f>
        <v/>
      </c>
      <c r="K22" s="9"/>
      <c r="L22" s="9" t="str">
        <f>IF(TabellG14[[#This Row],[Plassering '#5]]="","",VLOOKUP(TabellG14[[#This Row],[Plassering '#5]],Poeng[],2,FALSE))</f>
        <v/>
      </c>
      <c r="M22" s="9"/>
      <c r="N22" s="9" t="str">
        <f>IF(TabellG14[[#This Row],[Plassering '#6]]="","",VLOOKUP(TabellG14[[#This Row],[Plassering '#6]],Poeng[],2,FALSE))</f>
        <v/>
      </c>
      <c r="O22" s="10" cm="1">
        <f t="array" ref="O22">IF(6-(COUNTBLANK(TabellG14[[#This Row],[P1]:[P6]]))&lt;4,SUM(TabellG14[[#This Row],[P1]:[P6]]),SUM(LARGE(TabellG14[[#This Row],[P1]:[P6]],{1,2,3,4})))</f>
        <v>0</v>
      </c>
      <c r="P22" s="9" t="str">
        <f>IF(TabellG14[[#This Row],[Poeng]]=0,"",RANK(TabellG14[[#This Row],[Poeng]],TabellG14[Poeng],0))</f>
        <v/>
      </c>
      <c r="Q22" s="9" t="str">
        <f>TabellG14[[#This Row],[Poeng '#1]]</f>
        <v/>
      </c>
      <c r="R22" s="9" t="str">
        <f>TabellG14[[#This Row],[Poeng '#2]]</f>
        <v/>
      </c>
      <c r="S22" s="9" t="str">
        <f>TabellG14[[#This Row],[Poeng '#3]]</f>
        <v/>
      </c>
      <c r="T22" s="9" t="str">
        <f>TabellG14[[#This Row],[Poeng '#4]]</f>
        <v/>
      </c>
      <c r="U22" s="9" t="str">
        <f>TabellG14[[#This Row],[Poeng '#5]]</f>
        <v/>
      </c>
      <c r="V22" s="9" t="str">
        <f>TabellG14[[#This Row],[Poeng '#6]]</f>
        <v/>
      </c>
    </row>
    <row r="23" spans="1:22" x14ac:dyDescent="0.25">
      <c r="A23" s="8"/>
      <c r="B23" s="8"/>
      <c r="C23" s="9"/>
      <c r="D23" s="9" t="str">
        <f>IF(TabellG14[[#This Row],[Plassering '#1]]="","",VLOOKUP(TabellG14[[#This Row],[Plassering '#1]],Poeng[],2,FALSE))</f>
        <v/>
      </c>
      <c r="E23" s="9"/>
      <c r="F23" s="9" t="str">
        <f>IF(TabellG14[[#This Row],[Plassering '#2]]="","",VLOOKUP(TabellG14[[#This Row],[Plassering '#2]],Poeng[],2,FALSE))</f>
        <v/>
      </c>
      <c r="G23" s="9"/>
      <c r="H23" s="9" t="str">
        <f>IF(TabellG14[[#This Row],[Plassering '#3]]="","",VLOOKUP(TabellG14[[#This Row],[Plassering '#3]],Poeng[],2,FALSE))</f>
        <v/>
      </c>
      <c r="I23" s="9"/>
      <c r="J23" s="9" t="str">
        <f>IF(TabellG14[[#This Row],[Plassering '#4]]="","",VLOOKUP(TabellG14[[#This Row],[Plassering '#4]],Poeng[],2,FALSE))</f>
        <v/>
      </c>
      <c r="K23" s="9"/>
      <c r="L23" s="9" t="str">
        <f>IF(TabellG14[[#This Row],[Plassering '#5]]="","",VLOOKUP(TabellG14[[#This Row],[Plassering '#5]],Poeng[],2,FALSE))</f>
        <v/>
      </c>
      <c r="M23" s="9"/>
      <c r="N23" s="9" t="str">
        <f>IF(TabellG14[[#This Row],[Plassering '#6]]="","",VLOOKUP(TabellG14[[#This Row],[Plassering '#6]],Poeng[],2,FALSE))</f>
        <v/>
      </c>
      <c r="O23" s="10" cm="1">
        <f t="array" ref="O23">IF(6-(COUNTBLANK(TabellG14[[#This Row],[P1]:[P6]]))&lt;4,SUM(TabellG14[[#This Row],[P1]:[P6]]),SUM(LARGE(TabellG14[[#This Row],[P1]:[P6]],{1,2,3,4})))</f>
        <v>0</v>
      </c>
      <c r="P23" s="9" t="str">
        <f>IF(TabellG14[[#This Row],[Poeng]]=0,"",RANK(TabellG14[[#This Row],[Poeng]],TabellG14[Poeng],0))</f>
        <v/>
      </c>
      <c r="Q23" s="9" t="str">
        <f>TabellG14[[#This Row],[Poeng '#1]]</f>
        <v/>
      </c>
      <c r="R23" s="9" t="str">
        <f>TabellG14[[#This Row],[Poeng '#2]]</f>
        <v/>
      </c>
      <c r="S23" s="9" t="str">
        <f>TabellG14[[#This Row],[Poeng '#3]]</f>
        <v/>
      </c>
      <c r="T23" s="9" t="str">
        <f>TabellG14[[#This Row],[Poeng '#4]]</f>
        <v/>
      </c>
      <c r="U23" s="9" t="str">
        <f>TabellG14[[#This Row],[Poeng '#5]]</f>
        <v/>
      </c>
      <c r="V23" s="9" t="str">
        <f>TabellG14[[#This Row],[Poeng '#6]]</f>
        <v/>
      </c>
    </row>
    <row r="24" spans="1:22" x14ac:dyDescent="0.25">
      <c r="A24" s="8"/>
      <c r="B24" s="8"/>
      <c r="C24" s="9"/>
      <c r="D24" s="9" t="str">
        <f>IF(TabellG14[[#This Row],[Plassering '#1]]="","",VLOOKUP(TabellG14[[#This Row],[Plassering '#1]],Poeng[],2,FALSE))</f>
        <v/>
      </c>
      <c r="E24" s="9"/>
      <c r="F24" s="9" t="str">
        <f>IF(TabellG14[[#This Row],[Plassering '#2]]="","",VLOOKUP(TabellG14[[#This Row],[Plassering '#2]],Poeng[],2,FALSE))</f>
        <v/>
      </c>
      <c r="G24" s="9"/>
      <c r="H24" s="9" t="str">
        <f>IF(TabellG14[[#This Row],[Plassering '#3]]="","",VLOOKUP(TabellG14[[#This Row],[Plassering '#3]],Poeng[],2,FALSE))</f>
        <v/>
      </c>
      <c r="I24" s="9"/>
      <c r="J24" s="9" t="str">
        <f>IF(TabellG14[[#This Row],[Plassering '#4]]="","",VLOOKUP(TabellG14[[#This Row],[Plassering '#4]],Poeng[],2,FALSE))</f>
        <v/>
      </c>
      <c r="K24" s="9"/>
      <c r="L24" s="9" t="str">
        <f>IF(TabellG14[[#This Row],[Plassering '#5]]="","",VLOOKUP(TabellG14[[#This Row],[Plassering '#5]],Poeng[],2,FALSE))</f>
        <v/>
      </c>
      <c r="M24" s="9"/>
      <c r="N24" s="9" t="str">
        <f>IF(TabellG14[[#This Row],[Plassering '#6]]="","",VLOOKUP(TabellG14[[#This Row],[Plassering '#6]],Poeng[],2,FALSE))</f>
        <v/>
      </c>
      <c r="O24" s="10" cm="1">
        <f t="array" ref="O24">IF(6-(COUNTBLANK(TabellG14[[#This Row],[P1]:[P6]]))&lt;4,SUM(TabellG14[[#This Row],[P1]:[P6]]),SUM(LARGE(TabellG14[[#This Row],[P1]:[P6]],{1,2,3,4})))</f>
        <v>0</v>
      </c>
      <c r="P24" s="9" t="str">
        <f>IF(TabellG14[[#This Row],[Poeng]]=0,"",RANK(TabellG14[[#This Row],[Poeng]],TabellG14[Poeng],0))</f>
        <v/>
      </c>
      <c r="Q24" s="9" t="str">
        <f>TabellG14[[#This Row],[Poeng '#1]]</f>
        <v/>
      </c>
      <c r="R24" s="9" t="str">
        <f>TabellG14[[#This Row],[Poeng '#2]]</f>
        <v/>
      </c>
      <c r="S24" s="9" t="str">
        <f>TabellG14[[#This Row],[Poeng '#3]]</f>
        <v/>
      </c>
      <c r="T24" s="9" t="str">
        <f>TabellG14[[#This Row],[Poeng '#4]]</f>
        <v/>
      </c>
      <c r="U24" s="9" t="str">
        <f>TabellG14[[#This Row],[Poeng '#5]]</f>
        <v/>
      </c>
      <c r="V24" s="9" t="str">
        <f>TabellG14[[#This Row],[Poeng '#6]]</f>
        <v/>
      </c>
    </row>
    <row r="25" spans="1:22" x14ac:dyDescent="0.25">
      <c r="A25" s="8"/>
      <c r="B25" s="8"/>
      <c r="C25" s="9"/>
      <c r="D25" s="9" t="str">
        <f>IF(TabellG14[[#This Row],[Plassering '#1]]="","",VLOOKUP(TabellG14[[#This Row],[Plassering '#1]],Poeng[],2,FALSE))</f>
        <v/>
      </c>
      <c r="E25" s="9"/>
      <c r="F25" s="9" t="str">
        <f>IF(TabellG14[[#This Row],[Plassering '#2]]="","",VLOOKUP(TabellG14[[#This Row],[Plassering '#2]],Poeng[],2,FALSE))</f>
        <v/>
      </c>
      <c r="G25" s="9"/>
      <c r="H25" s="9" t="str">
        <f>IF(TabellG14[[#This Row],[Plassering '#3]]="","",VLOOKUP(TabellG14[[#This Row],[Plassering '#3]],Poeng[],2,FALSE))</f>
        <v/>
      </c>
      <c r="I25" s="9"/>
      <c r="J25" s="9" t="str">
        <f>IF(TabellG14[[#This Row],[Plassering '#4]]="","",VLOOKUP(TabellG14[[#This Row],[Plassering '#4]],Poeng[],2,FALSE))</f>
        <v/>
      </c>
      <c r="K25" s="9"/>
      <c r="L25" s="9" t="str">
        <f>IF(TabellG14[[#This Row],[Plassering '#5]]="","",VLOOKUP(TabellG14[[#This Row],[Plassering '#5]],Poeng[],2,FALSE))</f>
        <v/>
      </c>
      <c r="M25" s="9"/>
      <c r="N25" s="9" t="str">
        <f>IF(TabellG14[[#This Row],[Plassering '#6]]="","",VLOOKUP(TabellG14[[#This Row],[Plassering '#6]],Poeng[],2,FALSE))</f>
        <v/>
      </c>
      <c r="O25" s="10" cm="1">
        <f t="array" ref="O25">IF(6-(COUNTBLANK(TabellG14[[#This Row],[P1]:[P6]]))&lt;4,SUM(TabellG14[[#This Row],[P1]:[P6]]),SUM(LARGE(TabellG14[[#This Row],[P1]:[P6]],{1,2,3,4})))</f>
        <v>0</v>
      </c>
      <c r="P25" s="9" t="str">
        <f>IF(TabellG14[[#This Row],[Poeng]]=0,"",RANK(TabellG14[[#This Row],[Poeng]],TabellG14[Poeng],0))</f>
        <v/>
      </c>
      <c r="Q25" s="9" t="str">
        <f>TabellG14[[#This Row],[Poeng '#1]]</f>
        <v/>
      </c>
      <c r="R25" s="9" t="str">
        <f>TabellG14[[#This Row],[Poeng '#2]]</f>
        <v/>
      </c>
      <c r="S25" s="9" t="str">
        <f>TabellG14[[#This Row],[Poeng '#3]]</f>
        <v/>
      </c>
      <c r="T25" s="9" t="str">
        <f>TabellG14[[#This Row],[Poeng '#4]]</f>
        <v/>
      </c>
      <c r="U25" s="9" t="str">
        <f>TabellG14[[#This Row],[Poeng '#5]]</f>
        <v/>
      </c>
      <c r="V25" s="9" t="str">
        <f>TabellG14[[#This Row],[Poeng '#6]]</f>
        <v/>
      </c>
    </row>
    <row r="26" spans="1:22" x14ac:dyDescent="0.25">
      <c r="A26" s="8"/>
      <c r="B26" s="8"/>
      <c r="C26" s="9"/>
      <c r="D26" s="9" t="str">
        <f>IF(TabellG14[[#This Row],[Plassering '#1]]="","",VLOOKUP(TabellG14[[#This Row],[Plassering '#1]],Poeng[],2,FALSE))</f>
        <v/>
      </c>
      <c r="E26" s="9"/>
      <c r="F26" s="9" t="str">
        <f>IF(TabellG14[[#This Row],[Plassering '#2]]="","",VLOOKUP(TabellG14[[#This Row],[Plassering '#2]],Poeng[],2,FALSE))</f>
        <v/>
      </c>
      <c r="G26" s="9"/>
      <c r="H26" s="9" t="str">
        <f>IF(TabellG14[[#This Row],[Plassering '#3]]="","",VLOOKUP(TabellG14[[#This Row],[Plassering '#3]],Poeng[],2,FALSE))</f>
        <v/>
      </c>
      <c r="I26" s="9"/>
      <c r="J26" s="9" t="str">
        <f>IF(TabellG14[[#This Row],[Plassering '#4]]="","",VLOOKUP(TabellG14[[#This Row],[Plassering '#4]],Poeng[],2,FALSE))</f>
        <v/>
      </c>
      <c r="K26" s="9"/>
      <c r="L26" s="9" t="str">
        <f>IF(TabellG14[[#This Row],[Plassering '#5]]="","",VLOOKUP(TabellG14[[#This Row],[Plassering '#5]],Poeng[],2,FALSE))</f>
        <v/>
      </c>
      <c r="M26" s="9"/>
      <c r="N26" s="9" t="str">
        <f>IF(TabellG14[[#This Row],[Plassering '#6]]="","",VLOOKUP(TabellG14[[#This Row],[Plassering '#6]],Poeng[],2,FALSE))</f>
        <v/>
      </c>
      <c r="O26" s="10" cm="1">
        <f t="array" ref="O26">IF(6-(COUNTBLANK(TabellG14[[#This Row],[P1]:[P6]]))&lt;4,SUM(TabellG14[[#This Row],[P1]:[P6]]),SUM(LARGE(TabellG14[[#This Row],[P1]:[P6]],{1,2,3,4})))</f>
        <v>0</v>
      </c>
      <c r="P26" s="9" t="str">
        <f>IF(TabellG14[[#This Row],[Poeng]]=0,"",RANK(TabellG14[[#This Row],[Poeng]],TabellG14[Poeng],0))</f>
        <v/>
      </c>
      <c r="Q26" s="9" t="str">
        <f>TabellG14[[#This Row],[Poeng '#1]]</f>
        <v/>
      </c>
      <c r="R26" s="9" t="str">
        <f>TabellG14[[#This Row],[Poeng '#2]]</f>
        <v/>
      </c>
      <c r="S26" s="9" t="str">
        <f>TabellG14[[#This Row],[Poeng '#3]]</f>
        <v/>
      </c>
      <c r="T26" s="9" t="str">
        <f>TabellG14[[#This Row],[Poeng '#4]]</f>
        <v/>
      </c>
      <c r="U26" s="9" t="str">
        <f>TabellG14[[#This Row],[Poeng '#5]]</f>
        <v/>
      </c>
      <c r="V26" s="9" t="str">
        <f>TabellG14[[#This Row],[Poeng '#6]]</f>
        <v/>
      </c>
    </row>
    <row r="27" spans="1:22" x14ac:dyDescent="0.25">
      <c r="A27" s="8"/>
      <c r="B27" s="8"/>
      <c r="C27" s="9"/>
      <c r="D27" s="9" t="str">
        <f>IF(TabellG14[[#This Row],[Plassering '#1]]="","",VLOOKUP(TabellG14[[#This Row],[Plassering '#1]],Poeng[],2,FALSE))</f>
        <v/>
      </c>
      <c r="E27" s="9"/>
      <c r="F27" s="9" t="str">
        <f>IF(TabellG14[[#This Row],[Plassering '#2]]="","",VLOOKUP(TabellG14[[#This Row],[Plassering '#2]],Poeng[],2,FALSE))</f>
        <v/>
      </c>
      <c r="G27" s="9"/>
      <c r="H27" s="9" t="str">
        <f>IF(TabellG14[[#This Row],[Plassering '#3]]="","",VLOOKUP(TabellG14[[#This Row],[Plassering '#3]],Poeng[],2,FALSE))</f>
        <v/>
      </c>
      <c r="I27" s="9"/>
      <c r="J27" s="9" t="str">
        <f>IF(TabellG14[[#This Row],[Plassering '#4]]="","",VLOOKUP(TabellG14[[#This Row],[Plassering '#4]],Poeng[],2,FALSE))</f>
        <v/>
      </c>
      <c r="K27" s="9"/>
      <c r="L27" s="9" t="str">
        <f>IF(TabellG14[[#This Row],[Plassering '#5]]="","",VLOOKUP(TabellG14[[#This Row],[Plassering '#5]],Poeng[],2,FALSE))</f>
        <v/>
      </c>
      <c r="M27" s="9"/>
      <c r="N27" s="9" t="str">
        <f>IF(TabellG14[[#This Row],[Plassering '#6]]="","",VLOOKUP(TabellG14[[#This Row],[Plassering '#6]],Poeng[],2,FALSE))</f>
        <v/>
      </c>
      <c r="O27" s="10" cm="1">
        <f t="array" ref="O27">IF(6-(COUNTBLANK(TabellG14[[#This Row],[P1]:[P6]]))&lt;4,SUM(TabellG14[[#This Row],[P1]:[P6]]),SUM(LARGE(TabellG14[[#This Row],[P1]:[P6]],{1,2,3,4})))</f>
        <v>0</v>
      </c>
      <c r="P27" s="9" t="str">
        <f>IF(TabellG14[[#This Row],[Poeng]]=0,"",RANK(TabellG14[[#This Row],[Poeng]],TabellG14[Poeng],0))</f>
        <v/>
      </c>
      <c r="Q27" s="9" t="str">
        <f>TabellG14[[#This Row],[Poeng '#1]]</f>
        <v/>
      </c>
      <c r="R27" s="9" t="str">
        <f>TabellG14[[#This Row],[Poeng '#2]]</f>
        <v/>
      </c>
      <c r="S27" s="9" t="str">
        <f>TabellG14[[#This Row],[Poeng '#3]]</f>
        <v/>
      </c>
      <c r="T27" s="9" t="str">
        <f>TabellG14[[#This Row],[Poeng '#4]]</f>
        <v/>
      </c>
      <c r="U27" s="9" t="str">
        <f>TabellG14[[#This Row],[Poeng '#5]]</f>
        <v/>
      </c>
      <c r="V27" s="9" t="str">
        <f>TabellG14[[#This Row],[Poeng '#6]]</f>
        <v/>
      </c>
    </row>
    <row r="28" spans="1:22" x14ac:dyDescent="0.25">
      <c r="A28" s="8"/>
      <c r="B28" s="8"/>
      <c r="C28" s="9"/>
      <c r="D28" s="9" t="str">
        <f>IF(TabellG14[[#This Row],[Plassering '#1]]="","",VLOOKUP(TabellG14[[#This Row],[Plassering '#1]],Poeng[],2,FALSE))</f>
        <v/>
      </c>
      <c r="E28" s="9"/>
      <c r="F28" s="9" t="str">
        <f>IF(TabellG14[[#This Row],[Plassering '#2]]="","",VLOOKUP(TabellG14[[#This Row],[Plassering '#2]],Poeng[],2,FALSE))</f>
        <v/>
      </c>
      <c r="G28" s="9"/>
      <c r="H28" s="9" t="str">
        <f>IF(TabellG14[[#This Row],[Plassering '#3]]="","",VLOOKUP(TabellG14[[#This Row],[Plassering '#3]],Poeng[],2,FALSE))</f>
        <v/>
      </c>
      <c r="I28" s="9"/>
      <c r="J28" s="9" t="str">
        <f>IF(TabellG14[[#This Row],[Plassering '#4]]="","",VLOOKUP(TabellG14[[#This Row],[Plassering '#4]],Poeng[],2,FALSE))</f>
        <v/>
      </c>
      <c r="K28" s="9"/>
      <c r="L28" s="9" t="str">
        <f>IF(TabellG14[[#This Row],[Plassering '#5]]="","",VLOOKUP(TabellG14[[#This Row],[Plassering '#5]],Poeng[],2,FALSE))</f>
        <v/>
      </c>
      <c r="M28" s="9"/>
      <c r="N28" s="9" t="str">
        <f>IF(TabellG14[[#This Row],[Plassering '#6]]="","",VLOOKUP(TabellG14[[#This Row],[Plassering '#6]],Poeng[],2,FALSE))</f>
        <v/>
      </c>
      <c r="O28" s="10" cm="1">
        <f t="array" ref="O28">IF(6-(COUNTBLANK(TabellG14[[#This Row],[P1]:[P6]]))&lt;4,SUM(TabellG14[[#This Row],[P1]:[P6]]),SUM(LARGE(TabellG14[[#This Row],[P1]:[P6]],{1,2,3,4})))</f>
        <v>0</v>
      </c>
      <c r="P28" s="9" t="str">
        <f>IF(TabellG14[[#This Row],[Poeng]]=0,"",RANK(TabellG14[[#This Row],[Poeng]],TabellG14[Poeng],0))</f>
        <v/>
      </c>
      <c r="Q28" s="9" t="str">
        <f>TabellG14[[#This Row],[Poeng '#1]]</f>
        <v/>
      </c>
      <c r="R28" s="9" t="str">
        <f>TabellG14[[#This Row],[Poeng '#2]]</f>
        <v/>
      </c>
      <c r="S28" s="9" t="str">
        <f>TabellG14[[#This Row],[Poeng '#3]]</f>
        <v/>
      </c>
      <c r="T28" s="9" t="str">
        <f>TabellG14[[#This Row],[Poeng '#4]]</f>
        <v/>
      </c>
      <c r="U28" s="9" t="str">
        <f>TabellG14[[#This Row],[Poeng '#5]]</f>
        <v/>
      </c>
      <c r="V28" s="9" t="str">
        <f>TabellG14[[#This Row],[Poeng '#6]]</f>
        <v/>
      </c>
    </row>
    <row r="29" spans="1:22" x14ac:dyDescent="0.25">
      <c r="A29" s="8"/>
      <c r="B29" s="8"/>
      <c r="C29" s="9"/>
      <c r="D29" s="9" t="str">
        <f>IF(TabellG14[[#This Row],[Plassering '#1]]="","",VLOOKUP(TabellG14[[#This Row],[Plassering '#1]],Poeng[],2,FALSE))</f>
        <v/>
      </c>
      <c r="E29" s="9"/>
      <c r="F29" s="9" t="str">
        <f>IF(TabellG14[[#This Row],[Plassering '#2]]="","",VLOOKUP(TabellG14[[#This Row],[Plassering '#2]],Poeng[],2,FALSE))</f>
        <v/>
      </c>
      <c r="G29" s="9"/>
      <c r="H29" s="9" t="str">
        <f>IF(TabellG14[[#This Row],[Plassering '#3]]="","",VLOOKUP(TabellG14[[#This Row],[Plassering '#3]],Poeng[],2,FALSE))</f>
        <v/>
      </c>
      <c r="I29" s="9"/>
      <c r="J29" s="9" t="str">
        <f>IF(TabellG14[[#This Row],[Plassering '#4]]="","",VLOOKUP(TabellG14[[#This Row],[Plassering '#4]],Poeng[],2,FALSE))</f>
        <v/>
      </c>
      <c r="K29" s="9"/>
      <c r="L29" s="9" t="str">
        <f>IF(TabellG14[[#This Row],[Plassering '#5]]="","",VLOOKUP(TabellG14[[#This Row],[Plassering '#5]],Poeng[],2,FALSE))</f>
        <v/>
      </c>
      <c r="M29" s="9"/>
      <c r="N29" s="9" t="str">
        <f>IF(TabellG14[[#This Row],[Plassering '#6]]="","",VLOOKUP(TabellG14[[#This Row],[Plassering '#6]],Poeng[],2,FALSE))</f>
        <v/>
      </c>
      <c r="O29" s="10" cm="1">
        <f t="array" ref="O29">IF(6-(COUNTBLANK(TabellG14[[#This Row],[P1]:[P6]]))&lt;4,SUM(TabellG14[[#This Row],[P1]:[P6]]),SUM(LARGE(TabellG14[[#This Row],[P1]:[P6]],{1,2,3,4})))</f>
        <v>0</v>
      </c>
      <c r="P29" s="9" t="str">
        <f>IF(TabellG14[[#This Row],[Poeng]]=0,"",RANK(TabellG14[[#This Row],[Poeng]],TabellG14[Poeng],0))</f>
        <v/>
      </c>
      <c r="Q29" s="9" t="str">
        <f>TabellG14[[#This Row],[Poeng '#1]]</f>
        <v/>
      </c>
      <c r="R29" s="9" t="str">
        <f>TabellG14[[#This Row],[Poeng '#2]]</f>
        <v/>
      </c>
      <c r="S29" s="9" t="str">
        <f>TabellG14[[#This Row],[Poeng '#3]]</f>
        <v/>
      </c>
      <c r="T29" s="9" t="str">
        <f>TabellG14[[#This Row],[Poeng '#4]]</f>
        <v/>
      </c>
      <c r="U29" s="9" t="str">
        <f>TabellG14[[#This Row],[Poeng '#5]]</f>
        <v/>
      </c>
      <c r="V29" s="9" t="str">
        <f>TabellG14[[#This Row],[Poeng '#6]]</f>
        <v/>
      </c>
    </row>
    <row r="30" spans="1:22" x14ac:dyDescent="0.25">
      <c r="A30" s="8"/>
      <c r="B30" s="8"/>
      <c r="C30" s="9"/>
      <c r="D30" s="9" t="str">
        <f>IF(TabellG14[[#This Row],[Plassering '#1]]="","",VLOOKUP(TabellG14[[#This Row],[Plassering '#1]],Poeng[],2,FALSE))</f>
        <v/>
      </c>
      <c r="E30" s="9"/>
      <c r="F30" s="9" t="str">
        <f>IF(TabellG14[[#This Row],[Plassering '#2]]="","",VLOOKUP(TabellG14[[#This Row],[Plassering '#2]],Poeng[],2,FALSE))</f>
        <v/>
      </c>
      <c r="G30" s="9"/>
      <c r="H30" s="9" t="str">
        <f>IF(TabellG14[[#This Row],[Plassering '#3]]="","",VLOOKUP(TabellG14[[#This Row],[Plassering '#3]],Poeng[],2,FALSE))</f>
        <v/>
      </c>
      <c r="I30" s="9"/>
      <c r="J30" s="9" t="str">
        <f>IF(TabellG14[[#This Row],[Plassering '#4]]="","",VLOOKUP(TabellG14[[#This Row],[Plassering '#4]],Poeng[],2,FALSE))</f>
        <v/>
      </c>
      <c r="K30" s="9"/>
      <c r="L30" s="9" t="str">
        <f>IF(TabellG14[[#This Row],[Plassering '#5]]="","",VLOOKUP(TabellG14[[#This Row],[Plassering '#5]],Poeng[],2,FALSE))</f>
        <v/>
      </c>
      <c r="M30" s="9"/>
      <c r="N30" s="9" t="str">
        <f>IF(TabellG14[[#This Row],[Plassering '#6]]="","",VLOOKUP(TabellG14[[#This Row],[Plassering '#6]],Poeng[],2,FALSE))</f>
        <v/>
      </c>
      <c r="O30" s="10" cm="1">
        <f t="array" ref="O30">IF(6-(COUNTBLANK(TabellG14[[#This Row],[P1]:[P6]]))&lt;4,SUM(TabellG14[[#This Row],[P1]:[P6]]),SUM(LARGE(TabellG14[[#This Row],[P1]:[P6]],{1,2,3,4})))</f>
        <v>0</v>
      </c>
      <c r="P30" s="9" t="str">
        <f>IF(TabellG14[[#This Row],[Poeng]]=0,"",RANK(TabellG14[[#This Row],[Poeng]],TabellG14[Poeng],0))</f>
        <v/>
      </c>
      <c r="Q30" s="9" t="str">
        <f>TabellG14[[#This Row],[Poeng '#1]]</f>
        <v/>
      </c>
      <c r="R30" s="9" t="str">
        <f>TabellG14[[#This Row],[Poeng '#2]]</f>
        <v/>
      </c>
      <c r="S30" s="9" t="str">
        <f>TabellG14[[#This Row],[Poeng '#3]]</f>
        <v/>
      </c>
      <c r="T30" s="9" t="str">
        <f>TabellG14[[#This Row],[Poeng '#4]]</f>
        <v/>
      </c>
      <c r="U30" s="9" t="str">
        <f>TabellG14[[#This Row],[Poeng '#5]]</f>
        <v/>
      </c>
      <c r="V30" s="9" t="str">
        <f>TabellG14[[#This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76FC3-4DA9-E54E-9EA3-B8C23FD55CFD}">
  <dimension ref="A1:V22"/>
  <sheetViews>
    <sheetView topLeftCell="B1" workbookViewId="0">
      <selection activeCell="K12" sqref="K12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38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39</v>
      </c>
      <c r="B6" s="8" t="s">
        <v>40</v>
      </c>
      <c r="C6" s="9">
        <v>1</v>
      </c>
      <c r="D6" s="9">
        <f>IF(TabellG15[[#This Row],[Plassering '#1]]="","",VLOOKUP(TabellG15[[#This Row],[Plassering '#1]],Poeng[],2,FALSE))</f>
        <v>100</v>
      </c>
      <c r="E6" s="9">
        <v>1</v>
      </c>
      <c r="F6" s="9">
        <f>IF(TabellG15[[#This Row],[Plassering '#2]]="","",VLOOKUP(TabellG15[[#This Row],[Plassering '#2]],Poeng[],2,FALSE))</f>
        <v>100</v>
      </c>
      <c r="G6" s="9">
        <v>2</v>
      </c>
      <c r="H6" s="9">
        <f>IF(TabellG15[[#This Row],[Plassering '#3]]="","",VLOOKUP(TabellG15[[#This Row],[Plassering '#3]],Poeng[],2,FALSE))</f>
        <v>80</v>
      </c>
      <c r="I6" s="9">
        <v>1</v>
      </c>
      <c r="J6" s="9">
        <f>IF(TabellG15[[#This Row],[Plassering '#4]]="","",VLOOKUP(TabellG15[[#This Row],[Plassering '#4]],Poeng[],2,FALSE))</f>
        <v>100</v>
      </c>
      <c r="K6" s="9"/>
      <c r="L6" s="9" t="str">
        <f>IF(TabellG15[[#This Row],[Plassering '#5]]="","",VLOOKUP(TabellG15[[#This Row],[Plassering '#5]],Poeng[],2,FALSE))</f>
        <v/>
      </c>
      <c r="M6" s="9"/>
      <c r="N6" s="9" t="str">
        <f>IF(TabellG15[[#This Row],[Plassering '#6]]="","",VLOOKUP(TabellG15[[#This Row],[Plassering '#6]],Poeng[],2,FALSE))</f>
        <v/>
      </c>
      <c r="O6" s="10" cm="1">
        <f t="array" ref="O6">IF(6-(COUNTBLANK(TabellG15[[#This Row],[P1]:[P6]]))&lt;4,SUM(TabellG15[[#This Row],[P1]:[P6]]),SUM(LARGE(TabellG15[[#This Row],[P1]:[P6]],{1,2,3,4})))</f>
        <v>380</v>
      </c>
      <c r="P6" s="9">
        <f>IF(TabellG15[[#This Row],[Poeng]]=0,"",RANK(TabellG15[[#This Row],[Poeng]],TabellG15[Poeng],0))</f>
        <v>1</v>
      </c>
      <c r="Q6" s="9">
        <f>TabellG15[[#This Row],[Poeng '#1]]</f>
        <v>100</v>
      </c>
      <c r="R6" s="9">
        <f>TabellG15[[#This Row],[Poeng '#2]]</f>
        <v>100</v>
      </c>
      <c r="S6" s="9">
        <f>TabellG15[[#This Row],[Poeng '#3]]</f>
        <v>80</v>
      </c>
      <c r="T6" s="9">
        <f>TabellG15[[#This Row],[Poeng '#4]]</f>
        <v>100</v>
      </c>
      <c r="U6" s="9" t="str">
        <f>TabellG15[[#This Row],[Poeng '#5]]</f>
        <v/>
      </c>
      <c r="V6" s="9" t="str">
        <f>TabellG15[[#This Row],[Poeng '#6]]</f>
        <v/>
      </c>
    </row>
    <row r="7" spans="1:22" x14ac:dyDescent="0.25">
      <c r="A7" s="8" t="s">
        <v>148</v>
      </c>
      <c r="B7" s="8" t="s">
        <v>40</v>
      </c>
      <c r="C7" s="9">
        <v>2</v>
      </c>
      <c r="D7" s="9">
        <f>IF(TabellG15[[#This Row],[Plassering '#1]]="","",VLOOKUP(TabellG15[[#This Row],[Plassering '#1]],Poeng[],2,FALSE))</f>
        <v>80</v>
      </c>
      <c r="E7" s="9">
        <v>4</v>
      </c>
      <c r="F7" s="9">
        <f>IF(TabellG15[[#This Row],[Plassering '#2]]="","",VLOOKUP(TabellG15[[#This Row],[Plassering '#2]],Poeng[],2,FALSE))</f>
        <v>50</v>
      </c>
      <c r="G7" s="9">
        <v>3</v>
      </c>
      <c r="H7" s="9">
        <f>IF(TabellG15[[#This Row],[Plassering '#3]]="","",VLOOKUP(TabellG15[[#This Row],[Plassering '#3]],Poeng[],2,FALSE))</f>
        <v>60</v>
      </c>
      <c r="I7" s="9">
        <v>2</v>
      </c>
      <c r="J7" s="9">
        <f>IF(TabellG15[[#This Row],[Plassering '#4]]="","",VLOOKUP(TabellG15[[#This Row],[Plassering '#4]],Poeng[],2,FALSE))</f>
        <v>80</v>
      </c>
      <c r="K7" s="9">
        <v>1</v>
      </c>
      <c r="L7" s="9">
        <f>IF(TabellG15[[#This Row],[Plassering '#5]]="","",VLOOKUP(TabellG15[[#This Row],[Plassering '#5]],Poeng[],2,FALSE))</f>
        <v>100</v>
      </c>
      <c r="M7" s="9"/>
      <c r="N7" s="9" t="str">
        <f>IF(TabellG15[[#This Row],[Plassering '#6]]="","",VLOOKUP(TabellG15[[#This Row],[Plassering '#6]],Poeng[],2,FALSE))</f>
        <v/>
      </c>
      <c r="O7" s="10" cm="1">
        <f t="array" ref="O7">IF(6-(COUNTBLANK(TabellG15[[#This Row],[P1]:[P6]]))&lt;4,SUM(TabellG15[[#This Row],[P1]:[P6]]),SUM(LARGE(TabellG15[[#This Row],[P1]:[P6]],{1,2,3,4})))</f>
        <v>320</v>
      </c>
      <c r="P7" s="9">
        <f>IF(TabellG15[[#This Row],[Poeng]]=0,"",RANK(TabellG15[[#This Row],[Poeng]],TabellG15[Poeng],0))</f>
        <v>2</v>
      </c>
      <c r="Q7" s="9">
        <f>TabellG15[[#This Row],[Poeng '#1]]</f>
        <v>80</v>
      </c>
      <c r="R7" s="9">
        <f>TabellG15[[#This Row],[Poeng '#2]]</f>
        <v>50</v>
      </c>
      <c r="S7" s="9">
        <f>TabellG15[[#This Row],[Poeng '#3]]</f>
        <v>60</v>
      </c>
      <c r="T7" s="9">
        <f>TabellG15[[#This Row],[Poeng '#4]]</f>
        <v>80</v>
      </c>
      <c r="U7" s="9">
        <f>TabellG15[[#This Row],[Poeng '#5]]</f>
        <v>100</v>
      </c>
      <c r="V7" s="9" t="str">
        <f>TabellG15[[#This Row],[Poeng '#6]]</f>
        <v/>
      </c>
    </row>
    <row r="8" spans="1:22" x14ac:dyDescent="0.25">
      <c r="A8" s="8" t="s">
        <v>41</v>
      </c>
      <c r="B8" s="8" t="s">
        <v>35</v>
      </c>
      <c r="C8" s="9">
        <v>3</v>
      </c>
      <c r="D8" s="9">
        <f>IF(TabellG15[[#This Row],[Plassering '#1]]="","",VLOOKUP(TabellG15[[#This Row],[Plassering '#1]],Poeng[],2,FALSE))</f>
        <v>60</v>
      </c>
      <c r="E8" s="9">
        <v>6</v>
      </c>
      <c r="F8" s="9">
        <f>IF(TabellG15[[#This Row],[Plassering '#2]]="","",VLOOKUP(TabellG15[[#This Row],[Plassering '#2]],Poeng[],2,FALSE))</f>
        <v>40</v>
      </c>
      <c r="G8" s="9">
        <v>4</v>
      </c>
      <c r="H8" s="9">
        <f>IF(TabellG15[[#This Row],[Plassering '#3]]="","",VLOOKUP(TabellG15[[#This Row],[Plassering '#3]],Poeng[],2,FALSE))</f>
        <v>50</v>
      </c>
      <c r="I8" s="9">
        <v>3</v>
      </c>
      <c r="J8" s="9">
        <f>IF(TabellG15[[#This Row],[Plassering '#4]]="","",VLOOKUP(TabellG15[[#This Row],[Plassering '#4]],Poeng[],2,FALSE))</f>
        <v>60</v>
      </c>
      <c r="K8" s="9">
        <v>2</v>
      </c>
      <c r="L8" s="9">
        <f>IF(TabellG15[[#This Row],[Plassering '#5]]="","",VLOOKUP(TabellG15[[#This Row],[Plassering '#5]],Poeng[],2,FALSE))</f>
        <v>80</v>
      </c>
      <c r="M8" s="9"/>
      <c r="N8" s="9" t="str">
        <f>IF(TabellG15[[#This Row],[Plassering '#6]]="","",VLOOKUP(TabellG15[[#This Row],[Plassering '#6]],Poeng[],2,FALSE))</f>
        <v/>
      </c>
      <c r="O8" s="10" cm="1">
        <f t="array" ref="O8">IF(6-(COUNTBLANK(TabellG15[[#This Row],[P1]:[P6]]))&lt;4,SUM(TabellG15[[#This Row],[P1]:[P6]]),SUM(LARGE(TabellG15[[#This Row],[P1]:[P6]],{1,2,3,4})))</f>
        <v>250</v>
      </c>
      <c r="P8" s="9">
        <f>IF(TabellG15[[#This Row],[Poeng]]=0,"",RANK(TabellG15[[#This Row],[Poeng]],TabellG15[Poeng],0))</f>
        <v>3</v>
      </c>
      <c r="Q8" s="9">
        <f>TabellG15[[#This Row],[Poeng '#1]]</f>
        <v>60</v>
      </c>
      <c r="R8" s="9">
        <f>TabellG15[[#This Row],[Poeng '#2]]</f>
        <v>40</v>
      </c>
      <c r="S8" s="9">
        <f>TabellG15[[#This Row],[Poeng '#3]]</f>
        <v>50</v>
      </c>
      <c r="T8" s="9">
        <f>TabellG15[[#This Row],[Poeng '#4]]</f>
        <v>60</v>
      </c>
      <c r="U8" s="9">
        <f>TabellG15[[#This Row],[Poeng '#5]]</f>
        <v>80</v>
      </c>
      <c r="V8" s="9" t="str">
        <f>TabellG15[[#This Row],[Poeng '#6]]</f>
        <v/>
      </c>
    </row>
    <row r="9" spans="1:22" x14ac:dyDescent="0.25">
      <c r="A9" s="8" t="s">
        <v>146</v>
      </c>
      <c r="B9" s="8" t="s">
        <v>40</v>
      </c>
      <c r="C9" s="9"/>
      <c r="D9" s="9" t="str">
        <f>IF(TabellG15[[#This Row],[Plassering '#1]]="","",VLOOKUP(TabellG15[[#This Row],[Plassering '#1]],Poeng[],2,FALSE))</f>
        <v/>
      </c>
      <c r="E9" s="9">
        <v>2</v>
      </c>
      <c r="F9" s="9">
        <f>IF(TabellG15[[#This Row],[Plassering '#2]]="","",VLOOKUP(TabellG15[[#This Row],[Plassering '#2]],Poeng[],2,FALSE))</f>
        <v>80</v>
      </c>
      <c r="G9" s="9">
        <v>1</v>
      </c>
      <c r="H9" s="9">
        <f>IF(TabellG15[[#This Row],[Plassering '#3]]="","",VLOOKUP(TabellG15[[#This Row],[Plassering '#3]],Poeng[],2,FALSE))</f>
        <v>100</v>
      </c>
      <c r="I9" s="9"/>
      <c r="J9" s="9" t="str">
        <f>IF(TabellG15[[#This Row],[Plassering '#4]]="","",VLOOKUP(TabellG15[[#This Row],[Plassering '#4]],Poeng[],2,FALSE))</f>
        <v/>
      </c>
      <c r="K9" s="9"/>
      <c r="L9" s="9" t="str">
        <f>IF(TabellG15[[#This Row],[Plassering '#5]]="","",VLOOKUP(TabellG15[[#This Row],[Plassering '#5]],Poeng[],2,FALSE))</f>
        <v/>
      </c>
      <c r="M9" s="9"/>
      <c r="N9" s="9" t="str">
        <f>IF(TabellG15[[#This Row],[Plassering '#6]]="","",VLOOKUP(TabellG15[[#This Row],[Plassering '#6]],Poeng[],2,FALSE))</f>
        <v/>
      </c>
      <c r="O9" s="10" cm="1">
        <f t="array" ref="O9">IF(6-(COUNTBLANK(TabellG15[[#This Row],[P1]:[P6]]))&lt;4,SUM(TabellG15[[#This Row],[P1]:[P6]]),SUM(LARGE(TabellG15[[#This Row],[P1]:[P6]],{1,2,3,4})))</f>
        <v>180</v>
      </c>
      <c r="P9" s="9">
        <f>IF(TabellG15[[#This Row],[Poeng]]=0,"",RANK(TabellG15[[#This Row],[Poeng]],TabellG15[Poeng],0))</f>
        <v>4</v>
      </c>
      <c r="Q9" s="9" t="str">
        <f>TabellG15[[#This Row],[Poeng '#1]]</f>
        <v/>
      </c>
      <c r="R9" s="9">
        <f>TabellG15[[#This Row],[Poeng '#2]]</f>
        <v>80</v>
      </c>
      <c r="S9" s="9">
        <f>TabellG15[[#This Row],[Poeng '#3]]</f>
        <v>100</v>
      </c>
      <c r="T9" s="9" t="str">
        <f>TabellG15[[#This Row],[Poeng '#4]]</f>
        <v/>
      </c>
      <c r="U9" s="9" t="str">
        <f>TabellG15[[#This Row],[Poeng '#5]]</f>
        <v/>
      </c>
      <c r="V9" s="9" t="str">
        <f>TabellG15[[#This Row],[Poeng '#6]]</f>
        <v/>
      </c>
    </row>
    <row r="10" spans="1:22" x14ac:dyDescent="0.25">
      <c r="A10" s="8" t="s">
        <v>147</v>
      </c>
      <c r="B10" s="8" t="s">
        <v>35</v>
      </c>
      <c r="C10" s="9"/>
      <c r="D10" s="9" t="str">
        <f>IF(TabellG15[[#This Row],[Plassering '#1]]="","",VLOOKUP(TabellG15[[#This Row],[Plassering '#1]],Poeng[],2,FALSE))</f>
        <v/>
      </c>
      <c r="E10" s="9">
        <v>3</v>
      </c>
      <c r="F10" s="9">
        <f>IF(TabellG15[[#This Row],[Plassering '#2]]="","",VLOOKUP(TabellG15[[#This Row],[Plassering '#2]],Poeng[],2,FALSE))</f>
        <v>60</v>
      </c>
      <c r="G10" s="9"/>
      <c r="H10" s="9" t="str">
        <f>IF(TabellG15[[#This Row],[Plassering '#3]]="","",VLOOKUP(TabellG15[[#This Row],[Plassering '#3]],Poeng[],2,FALSE))</f>
        <v/>
      </c>
      <c r="I10" s="9"/>
      <c r="J10" s="9" t="str">
        <f>IF(TabellG15[[#This Row],[Plassering '#4]]="","",VLOOKUP(TabellG15[[#This Row],[Plassering '#4]],Poeng[],2,FALSE))</f>
        <v/>
      </c>
      <c r="K10" s="9"/>
      <c r="L10" s="9" t="str">
        <f>IF(TabellG15[[#This Row],[Plassering '#5]]="","",VLOOKUP(TabellG15[[#This Row],[Plassering '#5]],Poeng[],2,FALSE))</f>
        <v/>
      </c>
      <c r="M10" s="9"/>
      <c r="N10" s="9" t="str">
        <f>IF(TabellG15[[#This Row],[Plassering '#6]]="","",VLOOKUP(TabellG15[[#This Row],[Plassering '#6]],Poeng[],2,FALSE))</f>
        <v/>
      </c>
      <c r="O10" s="10" cm="1">
        <f t="array" ref="O10">IF(6-(COUNTBLANK(TabellG15[[#This Row],[P1]:[P6]]))&lt;4,SUM(TabellG15[[#This Row],[P1]:[P6]]),SUM(LARGE(TabellG15[[#This Row],[P1]:[P6]],{1,2,3,4})))</f>
        <v>60</v>
      </c>
      <c r="P10" s="9">
        <f>IF(TabellG15[[#This Row],[Poeng]]=0,"",RANK(TabellG15[[#This Row],[Poeng]],TabellG15[Poeng],0))</f>
        <v>5</v>
      </c>
      <c r="Q10" s="9" t="str">
        <f>TabellG15[[#This Row],[Poeng '#1]]</f>
        <v/>
      </c>
      <c r="R10" s="9">
        <f>TabellG15[[#This Row],[Poeng '#2]]</f>
        <v>60</v>
      </c>
      <c r="S10" s="9" t="str">
        <f>TabellG15[[#This Row],[Poeng '#3]]</f>
        <v/>
      </c>
      <c r="T10" s="9" t="str">
        <f>TabellG15[[#This Row],[Poeng '#4]]</f>
        <v/>
      </c>
      <c r="U10" s="9" t="str">
        <f>TabellG15[[#This Row],[Poeng '#5]]</f>
        <v/>
      </c>
      <c r="V10" s="9" t="str">
        <f>TabellG15[[#This Row],[Poeng '#6]]</f>
        <v/>
      </c>
    </row>
    <row r="11" spans="1:22" x14ac:dyDescent="0.25">
      <c r="A11" s="8" t="s">
        <v>149</v>
      </c>
      <c r="B11" s="8" t="s">
        <v>57</v>
      </c>
      <c r="C11" s="9"/>
      <c r="D11" s="9" t="str">
        <f>IF(TabellG15[[#This Row],[Plassering '#1]]="","",VLOOKUP(TabellG15[[#This Row],[Plassering '#1]],Poeng[],2,FALSE))</f>
        <v/>
      </c>
      <c r="E11" s="9">
        <v>5</v>
      </c>
      <c r="F11" s="9">
        <f>IF(TabellG15[[#This Row],[Plassering '#2]]="","",VLOOKUP(TabellG15[[#This Row],[Plassering '#2]],Poeng[],2,FALSE))</f>
        <v>45</v>
      </c>
      <c r="G11" s="9"/>
      <c r="H11" s="9" t="str">
        <f>IF(TabellG15[[#This Row],[Plassering '#3]]="","",VLOOKUP(TabellG15[[#This Row],[Plassering '#3]],Poeng[],2,FALSE))</f>
        <v/>
      </c>
      <c r="I11" s="9"/>
      <c r="J11" s="9" t="str">
        <f>IF(TabellG15[[#This Row],[Plassering '#4]]="","",VLOOKUP(TabellG15[[#This Row],[Plassering '#4]],Poeng[],2,FALSE))</f>
        <v/>
      </c>
      <c r="K11" s="9"/>
      <c r="L11" s="9" t="str">
        <f>IF(TabellG15[[#This Row],[Plassering '#5]]="","",VLOOKUP(TabellG15[[#This Row],[Plassering '#5]],Poeng[],2,FALSE))</f>
        <v/>
      </c>
      <c r="M11" s="9"/>
      <c r="N11" s="9" t="str">
        <f>IF(TabellG15[[#This Row],[Plassering '#6]]="","",VLOOKUP(TabellG15[[#This Row],[Plassering '#6]],Poeng[],2,FALSE))</f>
        <v/>
      </c>
      <c r="O11" s="10" cm="1">
        <f t="array" ref="O11">IF(6-(COUNTBLANK(TabellG15[[#This Row],[P1]:[P6]]))&lt;4,SUM(TabellG15[[#This Row],[P1]:[P6]]),SUM(LARGE(TabellG15[[#This Row],[P1]:[P6]],{1,2,3,4})))</f>
        <v>45</v>
      </c>
      <c r="P11" s="9">
        <f>IF(TabellG15[[#This Row],[Poeng]]=0,"",RANK(TabellG15[[#This Row],[Poeng]],TabellG15[Poeng],0))</f>
        <v>6</v>
      </c>
      <c r="Q11" s="9" t="str">
        <f>TabellG15[[#This Row],[Poeng '#1]]</f>
        <v/>
      </c>
      <c r="R11" s="9">
        <f>TabellG15[[#This Row],[Poeng '#2]]</f>
        <v>45</v>
      </c>
      <c r="S11" s="9" t="str">
        <f>TabellG15[[#This Row],[Poeng '#3]]</f>
        <v/>
      </c>
      <c r="T11" s="9" t="str">
        <f>TabellG15[[#This Row],[Poeng '#4]]</f>
        <v/>
      </c>
      <c r="U11" s="9" t="str">
        <f>TabellG15[[#This Row],[Poeng '#5]]</f>
        <v/>
      </c>
      <c r="V11" s="9" t="str">
        <f>TabellG15[[#This Row],[Poeng '#6]]</f>
        <v/>
      </c>
    </row>
    <row r="12" spans="1:22" x14ac:dyDescent="0.25">
      <c r="A12" s="8"/>
      <c r="B12" s="8"/>
      <c r="C12" s="9"/>
      <c r="D12" s="9" t="str">
        <f>IF(TabellG15[[#This Row],[Plassering '#1]]="","",VLOOKUP(TabellG15[[#This Row],[Plassering '#1]],Poeng[],2,FALSE))</f>
        <v/>
      </c>
      <c r="E12" s="9"/>
      <c r="F12" s="9" t="str">
        <f>IF(TabellG15[[#This Row],[Plassering '#2]]="","",VLOOKUP(TabellG15[[#This Row],[Plassering '#2]],Poeng[],2,FALSE))</f>
        <v/>
      </c>
      <c r="G12" s="9"/>
      <c r="H12" s="9" t="str">
        <f>IF(TabellG15[[#This Row],[Plassering '#3]]="","",VLOOKUP(TabellG15[[#This Row],[Plassering '#3]],Poeng[],2,FALSE))</f>
        <v/>
      </c>
      <c r="I12" s="9"/>
      <c r="J12" s="9" t="str">
        <f>IF(TabellG15[[#This Row],[Plassering '#4]]="","",VLOOKUP(TabellG15[[#This Row],[Plassering '#4]],Poeng[],2,FALSE))</f>
        <v/>
      </c>
      <c r="K12" s="9"/>
      <c r="L12" s="9" t="str">
        <f>IF(TabellG15[[#This Row],[Plassering '#5]]="","",VLOOKUP(TabellG15[[#This Row],[Plassering '#5]],Poeng[],2,FALSE))</f>
        <v/>
      </c>
      <c r="M12" s="9"/>
      <c r="N12" s="9" t="str">
        <f>IF(TabellG15[[#This Row],[Plassering '#6]]="","",VLOOKUP(TabellG15[[#This Row],[Plassering '#6]],Poeng[],2,FALSE))</f>
        <v/>
      </c>
      <c r="O12" s="10" cm="1">
        <f t="array" ref="O12">IF(6-(COUNTBLANK(TabellG15[[#This Row],[P1]:[P6]]))&lt;4,SUM(TabellG15[[#This Row],[P1]:[P6]]),SUM(LARGE(TabellG15[[#This Row],[P1]:[P6]],{1,2,3,4})))</f>
        <v>0</v>
      </c>
      <c r="P12" s="9" t="str">
        <f>IF(TabellG15[[#This Row],[Poeng]]=0,"",RANK(TabellG15[[#This Row],[Poeng]],TabellG15[Poeng],0))</f>
        <v/>
      </c>
      <c r="Q12" s="9" t="str">
        <f>TabellG15[[#This Row],[Poeng '#1]]</f>
        <v/>
      </c>
      <c r="R12" s="9" t="str">
        <f>TabellG15[[#This Row],[Poeng '#2]]</f>
        <v/>
      </c>
      <c r="S12" s="9" t="str">
        <f>TabellG15[[#This Row],[Poeng '#3]]</f>
        <v/>
      </c>
      <c r="T12" s="9" t="str">
        <f>TabellG15[[#This Row],[Poeng '#4]]</f>
        <v/>
      </c>
      <c r="U12" s="9" t="str">
        <f>TabellG15[[#This Row],[Poeng '#5]]</f>
        <v/>
      </c>
      <c r="V12" s="9" t="str">
        <f>TabellG15[[#This Row],[Poeng '#6]]</f>
        <v/>
      </c>
    </row>
    <row r="13" spans="1:22" x14ac:dyDescent="0.25">
      <c r="A13" s="8"/>
      <c r="B13" s="8"/>
      <c r="C13" s="9"/>
      <c r="D13" s="9" t="str">
        <f>IF(TabellG15[[#This Row],[Plassering '#1]]="","",VLOOKUP(TabellG15[[#This Row],[Plassering '#1]],Poeng[],2,FALSE))</f>
        <v/>
      </c>
      <c r="E13" s="9"/>
      <c r="F13" s="9" t="str">
        <f>IF(TabellG15[[#This Row],[Plassering '#2]]="","",VLOOKUP(TabellG15[[#This Row],[Plassering '#2]],Poeng[],2,FALSE))</f>
        <v/>
      </c>
      <c r="G13" s="9"/>
      <c r="H13" s="9" t="str">
        <f>IF(TabellG15[[#This Row],[Plassering '#3]]="","",VLOOKUP(TabellG15[[#This Row],[Plassering '#3]],Poeng[],2,FALSE))</f>
        <v/>
      </c>
      <c r="I13" s="9"/>
      <c r="J13" s="9" t="str">
        <f>IF(TabellG15[[#This Row],[Plassering '#4]]="","",VLOOKUP(TabellG15[[#This Row],[Plassering '#4]],Poeng[],2,FALSE))</f>
        <v/>
      </c>
      <c r="K13" s="9"/>
      <c r="L13" s="9" t="str">
        <f>IF(TabellG15[[#This Row],[Plassering '#5]]="","",VLOOKUP(TabellG15[[#This Row],[Plassering '#5]],Poeng[],2,FALSE))</f>
        <v/>
      </c>
      <c r="M13" s="9"/>
      <c r="N13" s="9" t="str">
        <f>IF(TabellG15[[#This Row],[Plassering '#6]]="","",VLOOKUP(TabellG15[[#This Row],[Plassering '#6]],Poeng[],2,FALSE))</f>
        <v/>
      </c>
      <c r="O13" s="10" cm="1">
        <f t="array" ref="O13">IF(6-(COUNTBLANK(TabellG15[[#This Row],[P1]:[P6]]))&lt;4,SUM(TabellG15[[#This Row],[P1]:[P6]]),SUM(LARGE(TabellG15[[#This Row],[P1]:[P6]],{1,2,3,4})))</f>
        <v>0</v>
      </c>
      <c r="P13" s="9" t="str">
        <f>IF(TabellG15[[#This Row],[Poeng]]=0,"",RANK(TabellG15[[#This Row],[Poeng]],TabellG15[Poeng],0))</f>
        <v/>
      </c>
      <c r="Q13" s="9" t="str">
        <f>TabellG15[[#This Row],[Poeng '#1]]</f>
        <v/>
      </c>
      <c r="R13" s="9" t="str">
        <f>TabellG15[[#This Row],[Poeng '#2]]</f>
        <v/>
      </c>
      <c r="S13" s="9" t="str">
        <f>TabellG15[[#This Row],[Poeng '#3]]</f>
        <v/>
      </c>
      <c r="T13" s="9" t="str">
        <f>TabellG15[[#This Row],[Poeng '#4]]</f>
        <v/>
      </c>
      <c r="U13" s="9" t="str">
        <f>TabellG15[[#This Row],[Poeng '#5]]</f>
        <v/>
      </c>
      <c r="V13" s="9" t="str">
        <f>TabellG15[[#This Row],[Poeng '#6]]</f>
        <v/>
      </c>
    </row>
    <row r="14" spans="1:22" x14ac:dyDescent="0.25">
      <c r="A14" s="8"/>
      <c r="B14" s="8"/>
      <c r="C14" s="9"/>
      <c r="D14" s="9" t="str">
        <f>IF(TabellG15[[#This Row],[Plassering '#1]]="","",VLOOKUP(TabellG15[[#This Row],[Plassering '#1]],Poeng[],2,FALSE))</f>
        <v/>
      </c>
      <c r="E14" s="9"/>
      <c r="F14" s="9" t="str">
        <f>IF(TabellG15[[#This Row],[Plassering '#2]]="","",VLOOKUP(TabellG15[[#This Row],[Plassering '#2]],Poeng[],2,FALSE))</f>
        <v/>
      </c>
      <c r="G14" s="9"/>
      <c r="H14" s="9" t="str">
        <f>IF(TabellG15[[#This Row],[Plassering '#3]]="","",VLOOKUP(TabellG15[[#This Row],[Plassering '#3]],Poeng[],2,FALSE))</f>
        <v/>
      </c>
      <c r="I14" s="9"/>
      <c r="J14" s="9" t="str">
        <f>IF(TabellG15[[#This Row],[Plassering '#4]]="","",VLOOKUP(TabellG15[[#This Row],[Plassering '#4]],Poeng[],2,FALSE))</f>
        <v/>
      </c>
      <c r="K14" s="9"/>
      <c r="L14" s="9" t="str">
        <f>IF(TabellG15[[#This Row],[Plassering '#5]]="","",VLOOKUP(TabellG15[[#This Row],[Plassering '#5]],Poeng[],2,FALSE))</f>
        <v/>
      </c>
      <c r="M14" s="9"/>
      <c r="N14" s="9" t="str">
        <f>IF(TabellG15[[#This Row],[Plassering '#6]]="","",VLOOKUP(TabellG15[[#This Row],[Plassering '#6]],Poeng[],2,FALSE))</f>
        <v/>
      </c>
      <c r="O14" s="10" cm="1">
        <f t="array" ref="O14">IF(6-(COUNTBLANK(TabellG15[[#This Row],[P1]:[P6]]))&lt;4,SUM(TabellG15[[#This Row],[P1]:[P6]]),SUM(LARGE(TabellG15[[#This Row],[P1]:[P6]],{1,2,3,4})))</f>
        <v>0</v>
      </c>
      <c r="P14" s="9" t="str">
        <f>IF(TabellG15[[#This Row],[Poeng]]=0,"",RANK(TabellG15[[#This Row],[Poeng]],TabellG15[Poeng],0))</f>
        <v/>
      </c>
      <c r="Q14" s="9" t="str">
        <f>TabellG15[[#This Row],[Poeng '#1]]</f>
        <v/>
      </c>
      <c r="R14" s="9" t="str">
        <f>TabellG15[[#This Row],[Poeng '#2]]</f>
        <v/>
      </c>
      <c r="S14" s="9" t="str">
        <f>TabellG15[[#This Row],[Poeng '#3]]</f>
        <v/>
      </c>
      <c r="T14" s="9" t="str">
        <f>TabellG15[[#This Row],[Poeng '#4]]</f>
        <v/>
      </c>
      <c r="U14" s="9" t="str">
        <f>TabellG15[[#This Row],[Poeng '#5]]</f>
        <v/>
      </c>
      <c r="V14" s="9" t="str">
        <f>TabellG15[[#This Row],[Poeng '#6]]</f>
        <v/>
      </c>
    </row>
    <row r="15" spans="1:22" x14ac:dyDescent="0.25">
      <c r="A15" s="8"/>
      <c r="B15" s="8"/>
      <c r="C15" s="9"/>
      <c r="D15" s="9" t="str">
        <f>IF(TabellG15[[#This Row],[Plassering '#1]]="","",VLOOKUP(TabellG15[[#This Row],[Plassering '#1]],Poeng[],2,FALSE))</f>
        <v/>
      </c>
      <c r="E15" s="9"/>
      <c r="F15" s="9" t="str">
        <f>IF(TabellG15[[#This Row],[Plassering '#2]]="","",VLOOKUP(TabellG15[[#This Row],[Plassering '#2]],Poeng[],2,FALSE))</f>
        <v/>
      </c>
      <c r="G15" s="9"/>
      <c r="H15" s="9" t="str">
        <f>IF(TabellG15[[#This Row],[Plassering '#3]]="","",VLOOKUP(TabellG15[[#This Row],[Plassering '#3]],Poeng[],2,FALSE))</f>
        <v/>
      </c>
      <c r="I15" s="9"/>
      <c r="J15" s="9" t="str">
        <f>IF(TabellG15[[#This Row],[Plassering '#4]]="","",VLOOKUP(TabellG15[[#This Row],[Plassering '#4]],Poeng[],2,FALSE))</f>
        <v/>
      </c>
      <c r="K15" s="9"/>
      <c r="L15" s="9" t="str">
        <f>IF(TabellG15[[#This Row],[Plassering '#5]]="","",VLOOKUP(TabellG15[[#This Row],[Plassering '#5]],Poeng[],2,FALSE))</f>
        <v/>
      </c>
      <c r="M15" s="9"/>
      <c r="N15" s="9" t="str">
        <f>IF(TabellG15[[#This Row],[Plassering '#6]]="","",VLOOKUP(TabellG15[[#This Row],[Plassering '#6]],Poeng[],2,FALSE))</f>
        <v/>
      </c>
      <c r="O15" s="10" cm="1">
        <f t="array" ref="O15">IF(6-(COUNTBLANK(TabellG15[[#This Row],[P1]:[P6]]))&lt;4,SUM(TabellG15[[#This Row],[P1]:[P6]]),SUM(LARGE(TabellG15[[#This Row],[P1]:[P6]],{1,2,3,4})))</f>
        <v>0</v>
      </c>
      <c r="P15" s="9" t="str">
        <f>IF(TabellG15[[#This Row],[Poeng]]=0,"",RANK(TabellG15[[#This Row],[Poeng]],TabellG15[Poeng],0))</f>
        <v/>
      </c>
      <c r="Q15" s="9" t="str">
        <f>TabellG15[[#This Row],[Poeng '#1]]</f>
        <v/>
      </c>
      <c r="R15" s="9" t="str">
        <f>TabellG15[[#This Row],[Poeng '#2]]</f>
        <v/>
      </c>
      <c r="S15" s="9" t="str">
        <f>TabellG15[[#This Row],[Poeng '#3]]</f>
        <v/>
      </c>
      <c r="T15" s="9" t="str">
        <f>TabellG15[[#This Row],[Poeng '#4]]</f>
        <v/>
      </c>
      <c r="U15" s="9" t="str">
        <f>TabellG15[[#This Row],[Poeng '#5]]</f>
        <v/>
      </c>
      <c r="V15" s="9" t="str">
        <f>TabellG15[[#This Row],[Poeng '#6]]</f>
        <v/>
      </c>
    </row>
    <row r="16" spans="1:22" x14ac:dyDescent="0.25">
      <c r="A16" s="8"/>
      <c r="B16" s="8"/>
      <c r="C16" s="9"/>
      <c r="D16" s="9" t="str">
        <f>IF(TabellG15[[#This Row],[Plassering '#1]]="","",VLOOKUP(TabellG15[[#This Row],[Plassering '#1]],Poeng[],2,FALSE))</f>
        <v/>
      </c>
      <c r="E16" s="9"/>
      <c r="F16" s="9" t="str">
        <f>IF(TabellG15[[#This Row],[Plassering '#2]]="","",VLOOKUP(TabellG15[[#This Row],[Plassering '#2]],Poeng[],2,FALSE))</f>
        <v/>
      </c>
      <c r="G16" s="9"/>
      <c r="H16" s="9" t="str">
        <f>IF(TabellG15[[#This Row],[Plassering '#3]]="","",VLOOKUP(TabellG15[[#This Row],[Plassering '#3]],Poeng[],2,FALSE))</f>
        <v/>
      </c>
      <c r="I16" s="9"/>
      <c r="J16" s="9" t="str">
        <f>IF(TabellG15[[#This Row],[Plassering '#4]]="","",VLOOKUP(TabellG15[[#This Row],[Plassering '#4]],Poeng[],2,FALSE))</f>
        <v/>
      </c>
      <c r="K16" s="9"/>
      <c r="L16" s="9" t="str">
        <f>IF(TabellG15[[#This Row],[Plassering '#5]]="","",VLOOKUP(TabellG15[[#This Row],[Plassering '#5]],Poeng[],2,FALSE))</f>
        <v/>
      </c>
      <c r="M16" s="9"/>
      <c r="N16" s="9" t="str">
        <f>IF(TabellG15[[#This Row],[Plassering '#6]]="","",VLOOKUP(TabellG15[[#This Row],[Plassering '#6]],Poeng[],2,FALSE))</f>
        <v/>
      </c>
      <c r="O16" s="10" cm="1">
        <f t="array" ref="O16">IF(6-(COUNTBLANK(TabellG15[[#This Row],[P1]:[P6]]))&lt;4,SUM(TabellG15[[#This Row],[P1]:[P6]]),SUM(LARGE(TabellG15[[#This Row],[P1]:[P6]],{1,2,3,4})))</f>
        <v>0</v>
      </c>
      <c r="P16" s="9" t="str">
        <f>IF(TabellG15[[#This Row],[Poeng]]=0,"",RANK(TabellG15[[#This Row],[Poeng]],TabellG15[Poeng],0))</f>
        <v/>
      </c>
      <c r="Q16" s="9" t="str">
        <f>TabellG15[[#This Row],[Poeng '#1]]</f>
        <v/>
      </c>
      <c r="R16" s="9" t="str">
        <f>TabellG15[[#This Row],[Poeng '#2]]</f>
        <v/>
      </c>
      <c r="S16" s="9" t="str">
        <f>TabellG15[[#This Row],[Poeng '#3]]</f>
        <v/>
      </c>
      <c r="T16" s="9" t="str">
        <f>TabellG15[[#This Row],[Poeng '#4]]</f>
        <v/>
      </c>
      <c r="U16" s="9" t="str">
        <f>TabellG15[[#This Row],[Poeng '#5]]</f>
        <v/>
      </c>
      <c r="V16" s="9" t="str">
        <f>TabellG15[[#This Row],[Poeng '#6]]</f>
        <v/>
      </c>
    </row>
    <row r="17" spans="1:22" x14ac:dyDescent="0.25">
      <c r="A17" s="8"/>
      <c r="B17" s="8"/>
      <c r="C17" s="9"/>
      <c r="D17" s="9" t="str">
        <f>IF(TabellG15[[#This Row],[Plassering '#1]]="","",VLOOKUP(TabellG15[[#This Row],[Plassering '#1]],Poeng[],2,FALSE))</f>
        <v/>
      </c>
      <c r="E17" s="9"/>
      <c r="F17" s="9" t="str">
        <f>IF(TabellG15[[#This Row],[Plassering '#2]]="","",VLOOKUP(TabellG15[[#This Row],[Plassering '#2]],Poeng[],2,FALSE))</f>
        <v/>
      </c>
      <c r="G17" s="9"/>
      <c r="H17" s="9" t="str">
        <f>IF(TabellG15[[#This Row],[Plassering '#3]]="","",VLOOKUP(TabellG15[[#This Row],[Plassering '#3]],Poeng[],2,FALSE))</f>
        <v/>
      </c>
      <c r="I17" s="9"/>
      <c r="J17" s="9" t="str">
        <f>IF(TabellG15[[#This Row],[Plassering '#4]]="","",VLOOKUP(TabellG15[[#This Row],[Plassering '#4]],Poeng[],2,FALSE))</f>
        <v/>
      </c>
      <c r="K17" s="9"/>
      <c r="L17" s="9" t="str">
        <f>IF(TabellG15[[#This Row],[Plassering '#5]]="","",VLOOKUP(TabellG15[[#This Row],[Plassering '#5]],Poeng[],2,FALSE))</f>
        <v/>
      </c>
      <c r="M17" s="9"/>
      <c r="N17" s="9" t="str">
        <f>IF(TabellG15[[#This Row],[Plassering '#6]]="","",VLOOKUP(TabellG15[[#This Row],[Plassering '#6]],Poeng[],2,FALSE))</f>
        <v/>
      </c>
      <c r="O17" s="10" cm="1">
        <f t="array" ref="O17">IF(6-(COUNTBLANK(TabellG15[[#This Row],[P1]:[P6]]))&lt;4,SUM(TabellG15[[#This Row],[P1]:[P6]]),SUM(LARGE(TabellG15[[#This Row],[P1]:[P6]],{1,2,3,4})))</f>
        <v>0</v>
      </c>
      <c r="P17" s="9" t="str">
        <f>IF(TabellG15[[#This Row],[Poeng]]=0,"",RANK(TabellG15[[#This Row],[Poeng]],TabellG15[Poeng],0))</f>
        <v/>
      </c>
      <c r="Q17" s="9" t="str">
        <f>TabellG15[[#This Row],[Poeng '#1]]</f>
        <v/>
      </c>
      <c r="R17" s="9" t="str">
        <f>TabellG15[[#This Row],[Poeng '#2]]</f>
        <v/>
      </c>
      <c r="S17" s="9" t="str">
        <f>TabellG15[[#This Row],[Poeng '#3]]</f>
        <v/>
      </c>
      <c r="T17" s="9" t="str">
        <f>TabellG15[[#This Row],[Poeng '#4]]</f>
        <v/>
      </c>
      <c r="U17" s="9" t="str">
        <f>TabellG15[[#This Row],[Poeng '#5]]</f>
        <v/>
      </c>
      <c r="V17" s="9" t="str">
        <f>TabellG15[[#This Row],[Poeng '#6]]</f>
        <v/>
      </c>
    </row>
    <row r="18" spans="1:22" x14ac:dyDescent="0.25">
      <c r="A18" s="8"/>
      <c r="B18" s="8"/>
      <c r="C18" s="9"/>
      <c r="D18" s="9" t="str">
        <f>IF(TabellG15[[#This Row],[Plassering '#1]]="","",VLOOKUP(TabellG15[[#This Row],[Plassering '#1]],Poeng[],2,FALSE))</f>
        <v/>
      </c>
      <c r="E18" s="9"/>
      <c r="F18" s="9" t="str">
        <f>IF(TabellG15[[#This Row],[Plassering '#2]]="","",VLOOKUP(TabellG15[[#This Row],[Plassering '#2]],Poeng[],2,FALSE))</f>
        <v/>
      </c>
      <c r="G18" s="9"/>
      <c r="H18" s="9" t="str">
        <f>IF(TabellG15[[#This Row],[Plassering '#3]]="","",VLOOKUP(TabellG15[[#This Row],[Plassering '#3]],Poeng[],2,FALSE))</f>
        <v/>
      </c>
      <c r="I18" s="9"/>
      <c r="J18" s="9" t="str">
        <f>IF(TabellG15[[#This Row],[Plassering '#4]]="","",VLOOKUP(TabellG15[[#This Row],[Plassering '#4]],Poeng[],2,FALSE))</f>
        <v/>
      </c>
      <c r="K18" s="9"/>
      <c r="L18" s="9" t="str">
        <f>IF(TabellG15[[#This Row],[Plassering '#5]]="","",VLOOKUP(TabellG15[[#This Row],[Plassering '#5]],Poeng[],2,FALSE))</f>
        <v/>
      </c>
      <c r="M18" s="9"/>
      <c r="N18" s="9" t="str">
        <f>IF(TabellG15[[#This Row],[Plassering '#6]]="","",VLOOKUP(TabellG15[[#This Row],[Plassering '#6]],Poeng[],2,FALSE))</f>
        <v/>
      </c>
      <c r="O18" s="10" cm="1">
        <f t="array" ref="O18">IF(6-(COUNTBLANK(TabellG15[[#This Row],[P1]:[P6]]))&lt;4,SUM(TabellG15[[#This Row],[P1]:[P6]]),SUM(LARGE(TabellG15[[#This Row],[P1]:[P6]],{1,2,3,4})))</f>
        <v>0</v>
      </c>
      <c r="P18" s="9" t="str">
        <f>IF(TabellG15[[#This Row],[Poeng]]=0,"",RANK(TabellG15[[#This Row],[Poeng]],TabellG15[Poeng],0))</f>
        <v/>
      </c>
      <c r="Q18" s="9" t="str">
        <f>TabellG15[[#This Row],[Poeng '#1]]</f>
        <v/>
      </c>
      <c r="R18" s="9" t="str">
        <f>TabellG15[[#This Row],[Poeng '#2]]</f>
        <v/>
      </c>
      <c r="S18" s="9" t="str">
        <f>TabellG15[[#This Row],[Poeng '#3]]</f>
        <v/>
      </c>
      <c r="T18" s="9" t="str">
        <f>TabellG15[[#This Row],[Poeng '#4]]</f>
        <v/>
      </c>
      <c r="U18" s="9" t="str">
        <f>TabellG15[[#This Row],[Poeng '#5]]</f>
        <v/>
      </c>
      <c r="V18" s="9" t="str">
        <f>TabellG15[[#This Row],[Poeng '#6]]</f>
        <v/>
      </c>
    </row>
    <row r="19" spans="1:22" x14ac:dyDescent="0.25">
      <c r="A19" s="8"/>
      <c r="B19" s="8"/>
      <c r="C19" s="9"/>
      <c r="D19" s="9" t="str">
        <f>IF(TabellG15[[#This Row],[Plassering '#1]]="","",VLOOKUP(TabellG15[[#This Row],[Plassering '#1]],Poeng[],2,FALSE))</f>
        <v/>
      </c>
      <c r="E19" s="9"/>
      <c r="F19" s="9" t="str">
        <f>IF(TabellG15[[#This Row],[Plassering '#2]]="","",VLOOKUP(TabellG15[[#This Row],[Plassering '#2]],Poeng[],2,FALSE))</f>
        <v/>
      </c>
      <c r="G19" s="9"/>
      <c r="H19" s="9" t="str">
        <f>IF(TabellG15[[#This Row],[Plassering '#3]]="","",VLOOKUP(TabellG15[[#This Row],[Plassering '#3]],Poeng[],2,FALSE))</f>
        <v/>
      </c>
      <c r="I19" s="9"/>
      <c r="J19" s="9" t="str">
        <f>IF(TabellG15[[#This Row],[Plassering '#4]]="","",VLOOKUP(TabellG15[[#This Row],[Plassering '#4]],Poeng[],2,FALSE))</f>
        <v/>
      </c>
      <c r="K19" s="9"/>
      <c r="L19" s="9" t="str">
        <f>IF(TabellG15[[#This Row],[Plassering '#5]]="","",VLOOKUP(TabellG15[[#This Row],[Plassering '#5]],Poeng[],2,FALSE))</f>
        <v/>
      </c>
      <c r="M19" s="9"/>
      <c r="N19" s="9" t="str">
        <f>IF(TabellG15[[#This Row],[Plassering '#6]]="","",VLOOKUP(TabellG15[[#This Row],[Plassering '#6]],Poeng[],2,FALSE))</f>
        <v/>
      </c>
      <c r="O19" s="10" cm="1">
        <f t="array" ref="O19">IF(6-(COUNTBLANK(TabellG15[[#This Row],[P1]:[P6]]))&lt;4,SUM(TabellG15[[#This Row],[P1]:[P6]]),SUM(LARGE(TabellG15[[#This Row],[P1]:[P6]],{1,2,3,4})))</f>
        <v>0</v>
      </c>
      <c r="P19" s="9" t="str">
        <f>IF(TabellG15[[#This Row],[Poeng]]=0,"",RANK(TabellG15[[#This Row],[Poeng]],TabellG15[Poeng],0))</f>
        <v/>
      </c>
      <c r="Q19" s="9" t="str">
        <f>TabellG15[[#This Row],[Poeng '#1]]</f>
        <v/>
      </c>
      <c r="R19" s="9" t="str">
        <f>TabellG15[[#This Row],[Poeng '#2]]</f>
        <v/>
      </c>
      <c r="S19" s="9" t="str">
        <f>TabellG15[[#This Row],[Poeng '#3]]</f>
        <v/>
      </c>
      <c r="T19" s="9" t="str">
        <f>TabellG15[[#This Row],[Poeng '#4]]</f>
        <v/>
      </c>
      <c r="U19" s="9" t="str">
        <f>TabellG15[[#This Row],[Poeng '#5]]</f>
        <v/>
      </c>
      <c r="V19" s="9" t="str">
        <f>TabellG15[[#This Row],[Poeng '#6]]</f>
        <v/>
      </c>
    </row>
    <row r="20" spans="1:22" x14ac:dyDescent="0.25">
      <c r="A20" s="8"/>
      <c r="B20" s="8"/>
      <c r="C20" s="9"/>
      <c r="D20" s="9" t="str">
        <f>IF(TabellG15[[#This Row],[Plassering '#1]]="","",VLOOKUP(TabellG15[[#This Row],[Plassering '#1]],Poeng[],2,FALSE))</f>
        <v/>
      </c>
      <c r="E20" s="9"/>
      <c r="F20" s="9" t="str">
        <f>IF(TabellG15[[#This Row],[Plassering '#2]]="","",VLOOKUP(TabellG15[[#This Row],[Plassering '#2]],Poeng[],2,FALSE))</f>
        <v/>
      </c>
      <c r="G20" s="9"/>
      <c r="H20" s="9" t="str">
        <f>IF(TabellG15[[#This Row],[Plassering '#3]]="","",VLOOKUP(TabellG15[[#This Row],[Plassering '#3]],Poeng[],2,FALSE))</f>
        <v/>
      </c>
      <c r="I20" s="9"/>
      <c r="J20" s="9" t="str">
        <f>IF(TabellG15[[#This Row],[Plassering '#4]]="","",VLOOKUP(TabellG15[[#This Row],[Plassering '#4]],Poeng[],2,FALSE))</f>
        <v/>
      </c>
      <c r="K20" s="9"/>
      <c r="L20" s="9" t="str">
        <f>IF(TabellG15[[#This Row],[Plassering '#5]]="","",VLOOKUP(TabellG15[[#This Row],[Plassering '#5]],Poeng[],2,FALSE))</f>
        <v/>
      </c>
      <c r="M20" s="9"/>
      <c r="N20" s="9" t="str">
        <f>IF(TabellG15[[#This Row],[Plassering '#6]]="","",VLOOKUP(TabellG15[[#This Row],[Plassering '#6]],Poeng[],2,FALSE))</f>
        <v/>
      </c>
      <c r="O20" s="10" cm="1">
        <f t="array" ref="O20">IF(6-(COUNTBLANK(TabellG15[[#This Row],[P1]:[P6]]))&lt;4,SUM(TabellG15[[#This Row],[P1]:[P6]]),SUM(LARGE(TabellG15[[#This Row],[P1]:[P6]],{1,2,3,4})))</f>
        <v>0</v>
      </c>
      <c r="P20" s="9" t="str">
        <f>IF(TabellG15[[#This Row],[Poeng]]=0,"",RANK(TabellG15[[#This Row],[Poeng]],TabellG15[Poeng],0))</f>
        <v/>
      </c>
      <c r="Q20" s="9" t="str">
        <f>TabellG15[[#This Row],[Poeng '#1]]</f>
        <v/>
      </c>
      <c r="R20" s="9" t="str">
        <f>TabellG15[[#This Row],[Poeng '#2]]</f>
        <v/>
      </c>
      <c r="S20" s="9" t="str">
        <f>TabellG15[[#This Row],[Poeng '#3]]</f>
        <v/>
      </c>
      <c r="T20" s="9" t="str">
        <f>TabellG15[[#This Row],[Poeng '#4]]</f>
        <v/>
      </c>
      <c r="U20" s="9" t="str">
        <f>TabellG15[[#This Row],[Poeng '#5]]</f>
        <v/>
      </c>
      <c r="V20" s="9" t="str">
        <f>TabellG15[[#This Row],[Poeng '#6]]</f>
        <v/>
      </c>
    </row>
    <row r="21" spans="1:22" x14ac:dyDescent="0.25">
      <c r="A21" s="8"/>
      <c r="B21" s="8"/>
      <c r="C21" s="9"/>
      <c r="D21" s="9" t="str">
        <f>IF(TabellG15[[#This Row],[Plassering '#1]]="","",VLOOKUP(TabellG15[[#This Row],[Plassering '#1]],Poeng[],2,FALSE))</f>
        <v/>
      </c>
      <c r="E21" s="9"/>
      <c r="F21" s="9" t="str">
        <f>IF(TabellG15[[#This Row],[Plassering '#2]]="","",VLOOKUP(TabellG15[[#This Row],[Plassering '#2]],Poeng[],2,FALSE))</f>
        <v/>
      </c>
      <c r="G21" s="9"/>
      <c r="H21" s="9" t="str">
        <f>IF(TabellG15[[#This Row],[Plassering '#3]]="","",VLOOKUP(TabellG15[[#This Row],[Plassering '#3]],Poeng[],2,FALSE))</f>
        <v/>
      </c>
      <c r="I21" s="9"/>
      <c r="J21" s="9" t="str">
        <f>IF(TabellG15[[#This Row],[Plassering '#4]]="","",VLOOKUP(TabellG15[[#This Row],[Plassering '#4]],Poeng[],2,FALSE))</f>
        <v/>
      </c>
      <c r="K21" s="9"/>
      <c r="L21" s="9" t="str">
        <f>IF(TabellG15[[#This Row],[Plassering '#5]]="","",VLOOKUP(TabellG15[[#This Row],[Plassering '#5]],Poeng[],2,FALSE))</f>
        <v/>
      </c>
      <c r="M21" s="9"/>
      <c r="N21" s="9" t="str">
        <f>IF(TabellG15[[#This Row],[Plassering '#6]]="","",VLOOKUP(TabellG15[[#This Row],[Plassering '#6]],Poeng[],2,FALSE))</f>
        <v/>
      </c>
      <c r="O21" s="10" cm="1">
        <f t="array" ref="O21">IF(6-(COUNTBLANK(TabellG15[[#This Row],[P1]:[P6]]))&lt;4,SUM(TabellG15[[#This Row],[P1]:[P6]]),SUM(LARGE(TabellG15[[#This Row],[P1]:[P6]],{1,2,3,4})))</f>
        <v>0</v>
      </c>
      <c r="P21" s="9" t="str">
        <f>IF(TabellG15[[#This Row],[Poeng]]=0,"",RANK(TabellG15[[#This Row],[Poeng]],TabellG15[Poeng],0))</f>
        <v/>
      </c>
      <c r="Q21" s="9" t="str">
        <f>TabellG15[[#This Row],[Poeng '#1]]</f>
        <v/>
      </c>
      <c r="R21" s="9" t="str">
        <f>TabellG15[[#This Row],[Poeng '#2]]</f>
        <v/>
      </c>
      <c r="S21" s="9" t="str">
        <f>TabellG15[[#This Row],[Poeng '#3]]</f>
        <v/>
      </c>
      <c r="T21" s="9" t="str">
        <f>TabellG15[[#This Row],[Poeng '#4]]</f>
        <v/>
      </c>
      <c r="U21" s="9" t="str">
        <f>TabellG15[[#This Row],[Poeng '#5]]</f>
        <v/>
      </c>
      <c r="V21" s="9" t="str">
        <f>TabellG15[[#This Row],[Poeng '#6]]</f>
        <v/>
      </c>
    </row>
    <row r="22" spans="1:22" x14ac:dyDescent="0.25">
      <c r="A22" s="8"/>
      <c r="B22" s="8"/>
      <c r="C22" s="9"/>
      <c r="D22" s="9" t="str">
        <f>IF(TabellG15[[#This Row],[Plassering '#1]]="","",VLOOKUP(TabellG15[[#This Row],[Plassering '#1]],Poeng[],2,FALSE))</f>
        <v/>
      </c>
      <c r="E22" s="9"/>
      <c r="F22" s="9" t="str">
        <f>IF(TabellG15[[#This Row],[Plassering '#2]]="","",VLOOKUP(TabellG15[[#This Row],[Plassering '#2]],Poeng[],2,FALSE))</f>
        <v/>
      </c>
      <c r="G22" s="9"/>
      <c r="H22" s="9" t="str">
        <f>IF(TabellG15[[#This Row],[Plassering '#3]]="","",VLOOKUP(TabellG15[[#This Row],[Plassering '#3]],Poeng[],2,FALSE))</f>
        <v/>
      </c>
      <c r="I22" s="9"/>
      <c r="J22" s="9" t="str">
        <f>IF(TabellG15[[#This Row],[Plassering '#4]]="","",VLOOKUP(TabellG15[[#This Row],[Plassering '#4]],Poeng[],2,FALSE))</f>
        <v/>
      </c>
      <c r="K22" s="9"/>
      <c r="L22" s="9" t="str">
        <f>IF(TabellG15[[#This Row],[Plassering '#5]]="","",VLOOKUP(TabellG15[[#This Row],[Plassering '#5]],Poeng[],2,FALSE))</f>
        <v/>
      </c>
      <c r="M22" s="9"/>
      <c r="N22" s="9" t="str">
        <f>IF(TabellG15[[#This Row],[Plassering '#6]]="","",VLOOKUP(TabellG15[[#This Row],[Plassering '#6]],Poeng[],2,FALSE))</f>
        <v/>
      </c>
      <c r="O22" s="10" cm="1">
        <f t="array" ref="O22">IF(6-(COUNTBLANK(TabellG15[[#This Row],[P1]:[P6]]))&lt;4,SUM(TabellG15[[#This Row],[P1]:[P6]]),SUM(LARGE(TabellG15[[#This Row],[P1]:[P6]],{1,2,3,4})))</f>
        <v>0</v>
      </c>
      <c r="P22" s="9" t="str">
        <f>IF(TabellG15[[#This Row],[Poeng]]=0,"",RANK(TabellG15[[#This Row],[Poeng]],TabellG15[Poeng],0))</f>
        <v/>
      </c>
      <c r="Q22" s="9" t="str">
        <f>TabellG15[[#This Row],[Poeng '#1]]</f>
        <v/>
      </c>
      <c r="R22" s="9" t="str">
        <f>TabellG15[[#This Row],[Poeng '#2]]</f>
        <v/>
      </c>
      <c r="S22" s="9" t="str">
        <f>TabellG15[[#This Row],[Poeng '#3]]</f>
        <v/>
      </c>
      <c r="T22" s="9" t="str">
        <f>TabellG15[[#This Row],[Poeng '#4]]</f>
        <v/>
      </c>
      <c r="U22" s="9" t="str">
        <f>TabellG15[[#This Row],[Poeng '#5]]</f>
        <v/>
      </c>
      <c r="V22" s="9" t="str">
        <f>TabellG15[[#This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CF6F0-9516-FB42-981A-5F6F9F2D8D32}">
  <dimension ref="A1:V28"/>
  <sheetViews>
    <sheetView workbookViewId="0">
      <selection activeCell="A6" sqref="A6:A15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61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56</v>
      </c>
      <c r="B6" s="8" t="s">
        <v>57</v>
      </c>
      <c r="C6" s="9">
        <v>2</v>
      </c>
      <c r="D6" s="9">
        <f>IF(TabellG16[[#This Row],[Plassering '#1]]="","",VLOOKUP(TabellG16[[#This Row],[Plassering '#1]],Poeng[],2,FALSE))</f>
        <v>80</v>
      </c>
      <c r="E6" s="9">
        <v>1</v>
      </c>
      <c r="F6" s="9">
        <f>IF(TabellG16[[#This Row],[Plassering '#2]]="","",VLOOKUP(TabellG16[[#This Row],[Plassering '#2]],Poeng[],2,FALSE))</f>
        <v>100</v>
      </c>
      <c r="G6" s="9">
        <v>1</v>
      </c>
      <c r="H6" s="9">
        <f>IF(TabellG16[[#This Row],[Plassering '#3]]="","",VLOOKUP(TabellG16[[#This Row],[Plassering '#3]],Poeng[],2,FALSE))</f>
        <v>100</v>
      </c>
      <c r="I6" s="9">
        <v>1</v>
      </c>
      <c r="J6" s="9">
        <f>IF(TabellG16[[#This Row],[Plassering '#4]]="","",VLOOKUP(TabellG16[[#This Row],[Plassering '#4]],Poeng[],2,FALSE))</f>
        <v>100</v>
      </c>
      <c r="K6" s="9">
        <v>1</v>
      </c>
      <c r="L6" s="9">
        <f>IF(TabellG16[[#This Row],[Plassering '#5]]="","",VLOOKUP(TabellG16[[#This Row],[Plassering '#5]],Poeng[],2,FALSE))</f>
        <v>100</v>
      </c>
      <c r="M6" s="9"/>
      <c r="N6" s="9" t="str">
        <f>IF(TabellG16[[#This Row],[Plassering '#6]]="","",VLOOKUP(TabellG16[[#This Row],[Plassering '#6]],Poeng[],2,FALSE))</f>
        <v/>
      </c>
      <c r="O6" s="10" cm="1">
        <f t="array" ref="O6">IF(6-(COUNTBLANK(TabellG16[[#This Row],[P1]:[P6]]))&lt;4,SUM(TabellG16[[#This Row],[P1]:[P6]]),SUM(LARGE(TabellG16[[#This Row],[P1]:[P6]],{1,2,3,4})))</f>
        <v>400</v>
      </c>
      <c r="P6" s="9">
        <f>IF(TabellG16[[#This Row],[Poeng]]=0,"",RANK(TabellG16[[#This Row],[Poeng]],TabellG16[Poeng],0))</f>
        <v>1</v>
      </c>
      <c r="Q6" s="9">
        <f>TabellG16[[#This Row],[Poeng '#1]]</f>
        <v>80</v>
      </c>
      <c r="R6" s="9">
        <f>TabellG16[[#This Row],[Poeng '#2]]</f>
        <v>100</v>
      </c>
      <c r="S6" s="9">
        <f>TabellG16[[#This Row],[Poeng '#3]]</f>
        <v>100</v>
      </c>
      <c r="T6" s="9">
        <f>TabellG16[[#This Row],[Poeng '#4]]</f>
        <v>100</v>
      </c>
      <c r="U6" s="9">
        <f>TabellG16[[#This Row],[Poeng '#5]]</f>
        <v>100</v>
      </c>
      <c r="V6" s="9" t="str">
        <f>TabellG16[[#This Row],[Poeng '#6]]</f>
        <v/>
      </c>
    </row>
    <row r="7" spans="1:22" x14ac:dyDescent="0.25">
      <c r="A7" s="8" t="s">
        <v>59</v>
      </c>
      <c r="B7" s="8" t="s">
        <v>35</v>
      </c>
      <c r="C7" s="9">
        <v>4</v>
      </c>
      <c r="D7" s="9">
        <f>IF(TabellG16[[#This Row],[Plassering '#1]]="","",VLOOKUP(TabellG16[[#This Row],[Plassering '#1]],Poeng[],2,FALSE))</f>
        <v>50</v>
      </c>
      <c r="E7" s="9">
        <v>3</v>
      </c>
      <c r="F7" s="9">
        <f>IF(TabellG16[[#This Row],[Plassering '#2]]="","",VLOOKUP(TabellG16[[#This Row],[Plassering '#2]],Poeng[],2,FALSE))</f>
        <v>60</v>
      </c>
      <c r="G7" s="9">
        <v>3</v>
      </c>
      <c r="H7" s="9">
        <f>IF(TabellG16[[#This Row],[Plassering '#3]]="","",VLOOKUP(TabellG16[[#This Row],[Plassering '#3]],Poeng[],2,FALSE))</f>
        <v>60</v>
      </c>
      <c r="I7" s="9">
        <v>2</v>
      </c>
      <c r="J7" s="9">
        <f>IF(TabellG16[[#This Row],[Plassering '#4]]="","",VLOOKUP(TabellG16[[#This Row],[Plassering '#4]],Poeng[],2,FALSE))</f>
        <v>80</v>
      </c>
      <c r="K7" s="9">
        <v>2</v>
      </c>
      <c r="L7" s="9">
        <f>IF(TabellG16[[#This Row],[Plassering '#5]]="","",VLOOKUP(TabellG16[[#This Row],[Plassering '#5]],Poeng[],2,FALSE))</f>
        <v>80</v>
      </c>
      <c r="M7" s="9"/>
      <c r="N7" s="9" t="str">
        <f>IF(TabellG16[[#This Row],[Plassering '#6]]="","",VLOOKUP(TabellG16[[#This Row],[Plassering '#6]],Poeng[],2,FALSE))</f>
        <v/>
      </c>
      <c r="O7" s="10" cm="1">
        <f t="array" ref="O7">IF(6-(COUNTBLANK(TabellG16[[#This Row],[P1]:[P6]]))&lt;4,SUM(TabellG16[[#This Row],[P1]:[P6]]),SUM(LARGE(TabellG16[[#This Row],[P1]:[P6]],{1,2,3,4})))</f>
        <v>280</v>
      </c>
      <c r="P7" s="9">
        <f>IF(TabellG16[[#This Row],[Poeng]]=0,"",RANK(TabellG16[[#This Row],[Poeng]],TabellG16[Poeng],0))</f>
        <v>2</v>
      </c>
      <c r="Q7" s="9">
        <f>TabellG16[[#This Row],[Poeng '#1]]</f>
        <v>50</v>
      </c>
      <c r="R7" s="9">
        <f>TabellG16[[#This Row],[Poeng '#2]]</f>
        <v>60</v>
      </c>
      <c r="S7" s="9">
        <f>TabellG16[[#This Row],[Poeng '#3]]</f>
        <v>60</v>
      </c>
      <c r="T7" s="9">
        <f>TabellG16[[#This Row],[Poeng '#4]]</f>
        <v>80</v>
      </c>
      <c r="U7" s="9">
        <f>TabellG16[[#This Row],[Poeng '#5]]</f>
        <v>80</v>
      </c>
      <c r="V7" s="9" t="str">
        <f>TabellG16[[#This Row],[Poeng '#6]]</f>
        <v/>
      </c>
    </row>
    <row r="8" spans="1:22" x14ac:dyDescent="0.25">
      <c r="A8" s="8" t="s">
        <v>60</v>
      </c>
      <c r="B8" s="8" t="s">
        <v>45</v>
      </c>
      <c r="C8" s="9">
        <v>5</v>
      </c>
      <c r="D8" s="9">
        <f>IF(TabellG16[[#This Row],[Plassering '#1]]="","",VLOOKUP(TabellG16[[#This Row],[Plassering '#1]],Poeng[],2,FALSE))</f>
        <v>45</v>
      </c>
      <c r="E8" s="9">
        <v>6</v>
      </c>
      <c r="F8" s="9">
        <f>IF(TabellG16[[#This Row],[Plassering '#2]]="","",VLOOKUP(TabellG16[[#This Row],[Plassering '#2]],Poeng[],2,FALSE))</f>
        <v>40</v>
      </c>
      <c r="G8" s="9">
        <v>4</v>
      </c>
      <c r="H8" s="9">
        <f>IF(TabellG16[[#This Row],[Plassering '#3]]="","",VLOOKUP(TabellG16[[#This Row],[Plassering '#3]],Poeng[],2,FALSE))</f>
        <v>50</v>
      </c>
      <c r="I8" s="9"/>
      <c r="J8" s="9" t="str">
        <f>IF(TabellG16[[#This Row],[Plassering '#4]]="","",VLOOKUP(TabellG16[[#This Row],[Plassering '#4]],Poeng[],2,FALSE))</f>
        <v/>
      </c>
      <c r="K8" s="9">
        <v>6</v>
      </c>
      <c r="L8" s="9">
        <f>IF(TabellG16[[#This Row],[Plassering '#5]]="","",VLOOKUP(TabellG16[[#This Row],[Plassering '#5]],Poeng[],2,FALSE))</f>
        <v>40</v>
      </c>
      <c r="M8" s="9"/>
      <c r="N8" s="9" t="str">
        <f>IF(TabellG16[[#This Row],[Plassering '#6]]="","",VLOOKUP(TabellG16[[#This Row],[Plassering '#6]],Poeng[],2,FALSE))</f>
        <v/>
      </c>
      <c r="O8" s="10" cm="1">
        <f t="array" ref="O8">IF(6-(COUNTBLANK(TabellG16[[#This Row],[P1]:[P6]]))&lt;4,SUM(TabellG16[[#This Row],[P1]:[P6]]),SUM(LARGE(TabellG16[[#This Row],[P1]:[P6]],{1,2,3,4})))</f>
        <v>175</v>
      </c>
      <c r="P8" s="9">
        <f>IF(TabellG16[[#This Row],[Poeng]]=0,"",RANK(TabellG16[[#This Row],[Poeng]],TabellG16[Poeng],0))</f>
        <v>3</v>
      </c>
      <c r="Q8" s="9">
        <f>TabellG16[[#This Row],[Poeng '#1]]</f>
        <v>45</v>
      </c>
      <c r="R8" s="9">
        <f>TabellG16[[#This Row],[Poeng '#2]]</f>
        <v>40</v>
      </c>
      <c r="S8" s="9">
        <f>TabellG16[[#This Row],[Poeng '#3]]</f>
        <v>50</v>
      </c>
      <c r="T8" s="9" t="str">
        <f>TabellG16[[#This Row],[Poeng '#4]]</f>
        <v/>
      </c>
      <c r="U8" s="9">
        <f>TabellG16[[#This Row],[Poeng '#5]]</f>
        <v>40</v>
      </c>
      <c r="V8" s="9" t="str">
        <f>TabellG16[[#This Row],[Poeng '#6]]</f>
        <v/>
      </c>
    </row>
    <row r="9" spans="1:22" x14ac:dyDescent="0.25">
      <c r="A9" s="8" t="s">
        <v>150</v>
      </c>
      <c r="B9" s="8" t="s">
        <v>35</v>
      </c>
      <c r="C9" s="9"/>
      <c r="D9" s="9" t="str">
        <f>IF(TabellG16[[#This Row],[Plassering '#1]]="","",VLOOKUP(TabellG16[[#This Row],[Plassering '#1]],Poeng[],2,FALSE))</f>
        <v/>
      </c>
      <c r="E9" s="9">
        <v>2</v>
      </c>
      <c r="F9" s="9">
        <f>IF(TabellG16[[#This Row],[Plassering '#2]]="","",VLOOKUP(TabellG16[[#This Row],[Plassering '#2]],Poeng[],2,FALSE))</f>
        <v>80</v>
      </c>
      <c r="G9" s="9">
        <v>2</v>
      </c>
      <c r="H9" s="9">
        <f>IF(TabellG16[[#This Row],[Plassering '#3]]="","",VLOOKUP(TabellG16[[#This Row],[Plassering '#3]],Poeng[],2,FALSE))</f>
        <v>80</v>
      </c>
      <c r="I9" s="9"/>
      <c r="J9" s="9" t="str">
        <f>IF(TabellG16[[#This Row],[Plassering '#4]]="","",VLOOKUP(TabellG16[[#This Row],[Plassering '#4]],Poeng[],2,FALSE))</f>
        <v/>
      </c>
      <c r="K9" s="9"/>
      <c r="L9" s="9" t="str">
        <f>IF(TabellG16[[#This Row],[Plassering '#5]]="","",VLOOKUP(TabellG16[[#This Row],[Plassering '#5]],Poeng[],2,FALSE))</f>
        <v/>
      </c>
      <c r="M9" s="9"/>
      <c r="N9" s="9" t="str">
        <f>IF(TabellG16[[#This Row],[Plassering '#6]]="","",VLOOKUP(TabellG16[[#This Row],[Plassering '#6]],Poeng[],2,FALSE))</f>
        <v/>
      </c>
      <c r="O9" s="10" cm="1">
        <f t="array" ref="O9">IF(6-(COUNTBLANK(TabellG16[[#This Row],[P1]:[P6]]))&lt;4,SUM(TabellG16[[#This Row],[P1]:[P6]]),SUM(LARGE(TabellG16[[#This Row],[P1]:[P6]],{1,2,3,4})))</f>
        <v>160</v>
      </c>
      <c r="P9" s="9">
        <f>IF(TabellG16[[#This Row],[Poeng]]=0,"",RANK(TabellG16[[#This Row],[Poeng]],TabellG16[Poeng],0))</f>
        <v>4</v>
      </c>
      <c r="Q9" s="9" t="str">
        <f>TabellG16[[#This Row],[Poeng '#1]]</f>
        <v/>
      </c>
      <c r="R9" s="9">
        <f>TabellG16[[#This Row],[Poeng '#2]]</f>
        <v>80</v>
      </c>
      <c r="S9" s="9">
        <f>TabellG16[[#This Row],[Poeng '#3]]</f>
        <v>80</v>
      </c>
      <c r="T9" s="9" t="str">
        <f>TabellG16[[#This Row],[Poeng '#4]]</f>
        <v/>
      </c>
      <c r="U9" s="9" t="str">
        <f>TabellG16[[#This Row],[Poeng '#5]]</f>
        <v/>
      </c>
      <c r="V9" s="9" t="str">
        <f>TabellG16[[#This Row],[Poeng '#6]]</f>
        <v/>
      </c>
    </row>
    <row r="10" spans="1:22" x14ac:dyDescent="0.25">
      <c r="A10" s="8" t="s">
        <v>152</v>
      </c>
      <c r="B10" s="8" t="s">
        <v>35</v>
      </c>
      <c r="C10" s="9"/>
      <c r="D10" s="9" t="str">
        <f>IF(TabellG16[[#This Row],[Plassering '#1]]="","",VLOOKUP(TabellG16[[#This Row],[Plassering '#1]],Poeng[],2,FALSE))</f>
        <v/>
      </c>
      <c r="E10" s="9">
        <v>5</v>
      </c>
      <c r="F10" s="9">
        <f>IF(TabellG16[[#This Row],[Plassering '#2]]="","",VLOOKUP(TabellG16[[#This Row],[Plassering '#2]],Poeng[],2,FALSE))</f>
        <v>45</v>
      </c>
      <c r="G10" s="9"/>
      <c r="H10" s="9" t="str">
        <f>IF(TabellG16[[#This Row],[Plassering '#3]]="","",VLOOKUP(TabellG16[[#This Row],[Plassering '#3]],Poeng[],2,FALSE))</f>
        <v/>
      </c>
      <c r="I10" s="9"/>
      <c r="J10" s="9" t="str">
        <f>IF(TabellG16[[#This Row],[Plassering '#4]]="","",VLOOKUP(TabellG16[[#This Row],[Plassering '#4]],Poeng[],2,FALSE))</f>
        <v/>
      </c>
      <c r="K10" s="9">
        <v>3</v>
      </c>
      <c r="L10" s="9">
        <f>IF(TabellG16[[#This Row],[Plassering '#5]]="","",VLOOKUP(TabellG16[[#This Row],[Plassering '#5]],Poeng[],2,FALSE))</f>
        <v>60</v>
      </c>
      <c r="M10" s="9"/>
      <c r="N10" s="9" t="str">
        <f>IF(TabellG16[[#This Row],[Plassering '#6]]="","",VLOOKUP(TabellG16[[#This Row],[Plassering '#6]],Poeng[],2,FALSE))</f>
        <v/>
      </c>
      <c r="O10" s="10" cm="1">
        <f t="array" ref="O10">IF(6-(COUNTBLANK(TabellG16[[#This Row],[P1]:[P6]]))&lt;4,SUM(TabellG16[[#This Row],[P1]:[P6]]),SUM(LARGE(TabellG16[[#This Row],[P1]:[P6]],{1,2,3,4})))</f>
        <v>105</v>
      </c>
      <c r="P10" s="9">
        <f>IF(TabellG16[[#This Row],[Poeng]]=0,"",RANK(TabellG16[[#This Row],[Poeng]],TabellG16[Poeng],0))</f>
        <v>5</v>
      </c>
      <c r="Q10" s="9" t="str">
        <f>TabellG16[[#This Row],[Poeng '#1]]</f>
        <v/>
      </c>
      <c r="R10" s="9">
        <f>TabellG16[[#This Row],[Poeng '#2]]</f>
        <v>45</v>
      </c>
      <c r="S10" s="9" t="str">
        <f>TabellG16[[#This Row],[Poeng '#3]]</f>
        <v/>
      </c>
      <c r="T10" s="9" t="str">
        <f>TabellG16[[#This Row],[Poeng '#4]]</f>
        <v/>
      </c>
      <c r="U10" s="9">
        <f>TabellG16[[#This Row],[Poeng '#5]]</f>
        <v>60</v>
      </c>
      <c r="V10" s="9" t="str">
        <f>TabellG16[[#This Row],[Poeng '#6]]</f>
        <v/>
      </c>
    </row>
    <row r="11" spans="1:22" x14ac:dyDescent="0.25">
      <c r="A11" s="8" t="s">
        <v>54</v>
      </c>
      <c r="B11" s="8" t="s">
        <v>55</v>
      </c>
      <c r="C11" s="9">
        <v>1</v>
      </c>
      <c r="D11" s="9">
        <f>IF(TabellG16[[#This Row],[Plassering '#1]]="","",VLOOKUP(TabellG16[[#This Row],[Plassering '#1]],Poeng[],2,FALSE))</f>
        <v>100</v>
      </c>
      <c r="E11" s="9"/>
      <c r="F11" s="9" t="str">
        <f>IF(TabellG16[[#This Row],[Plassering '#2]]="","",VLOOKUP(TabellG16[[#This Row],[Plassering '#2]],Poeng[],2,FALSE))</f>
        <v/>
      </c>
      <c r="G11" s="9"/>
      <c r="H11" s="9" t="str">
        <f>IF(TabellG16[[#This Row],[Plassering '#3]]="","",VLOOKUP(TabellG16[[#This Row],[Plassering '#3]],Poeng[],2,FALSE))</f>
        <v/>
      </c>
      <c r="I11" s="9"/>
      <c r="J11" s="9" t="str">
        <f>IF(TabellG16[[#This Row],[Plassering '#4]]="","",VLOOKUP(TabellG16[[#This Row],[Plassering '#4]],Poeng[],2,FALSE))</f>
        <v/>
      </c>
      <c r="K11" s="9"/>
      <c r="L11" s="9" t="str">
        <f>IF(TabellG16[[#This Row],[Plassering '#5]]="","",VLOOKUP(TabellG16[[#This Row],[Plassering '#5]],Poeng[],2,FALSE))</f>
        <v/>
      </c>
      <c r="M11" s="9"/>
      <c r="N11" s="9" t="str">
        <f>IF(TabellG16[[#This Row],[Plassering '#6]]="","",VLOOKUP(TabellG16[[#This Row],[Plassering '#6]],Poeng[],2,FALSE))</f>
        <v/>
      </c>
      <c r="O11" s="10" cm="1">
        <f t="array" ref="O11">IF(6-(COUNTBLANK(TabellG16[[#This Row],[P1]:[P6]]))&lt;4,SUM(TabellG16[[#This Row],[P1]:[P6]]),SUM(LARGE(TabellG16[[#This Row],[P1]:[P6]],{1,2,3,4})))</f>
        <v>100</v>
      </c>
      <c r="P11" s="9">
        <f>IF(TabellG16[[#This Row],[Poeng]]=0,"",RANK(TabellG16[[#This Row],[Poeng]],TabellG16[Poeng],0))</f>
        <v>6</v>
      </c>
      <c r="Q11" s="9">
        <f>TabellG16[[#This Row],[Poeng '#1]]</f>
        <v>100</v>
      </c>
      <c r="R11" s="9" t="str">
        <f>TabellG16[[#This Row],[Poeng '#2]]</f>
        <v/>
      </c>
      <c r="S11" s="9" t="str">
        <f>TabellG16[[#This Row],[Poeng '#3]]</f>
        <v/>
      </c>
      <c r="T11" s="9" t="str">
        <f>TabellG16[[#This Row],[Poeng '#4]]</f>
        <v/>
      </c>
      <c r="U11" s="9" t="str">
        <f>TabellG16[[#This Row],[Poeng '#5]]</f>
        <v/>
      </c>
      <c r="V11" s="9" t="str">
        <f>TabellG16[[#This Row],[Poeng '#6]]</f>
        <v/>
      </c>
    </row>
    <row r="12" spans="1:22" x14ac:dyDescent="0.25">
      <c r="A12" s="8" t="s">
        <v>151</v>
      </c>
      <c r="B12" s="8" t="s">
        <v>57</v>
      </c>
      <c r="C12" s="9"/>
      <c r="D12" s="9" t="str">
        <f>IF(TabellG16[[#This Row],[Plassering '#1]]="","",VLOOKUP(TabellG16[[#This Row],[Plassering '#1]],Poeng[],2,FALSE))</f>
        <v/>
      </c>
      <c r="E12" s="9">
        <v>4</v>
      </c>
      <c r="F12" s="9">
        <f>IF(TabellG16[[#This Row],[Plassering '#2]]="","",VLOOKUP(TabellG16[[#This Row],[Plassering '#2]],Poeng[],2,FALSE))</f>
        <v>50</v>
      </c>
      <c r="G12" s="9"/>
      <c r="H12" s="9" t="str">
        <f>IF(TabellG16[[#This Row],[Plassering '#3]]="","",VLOOKUP(TabellG16[[#This Row],[Plassering '#3]],Poeng[],2,FALSE))</f>
        <v/>
      </c>
      <c r="I12" s="9"/>
      <c r="J12" s="9" t="str">
        <f>IF(TabellG16[[#This Row],[Plassering '#4]]="","",VLOOKUP(TabellG16[[#This Row],[Plassering '#4]],Poeng[],2,FALSE))</f>
        <v/>
      </c>
      <c r="K12" s="9">
        <v>4</v>
      </c>
      <c r="L12" s="9">
        <f>IF(TabellG16[[#This Row],[Plassering '#5]]="","",VLOOKUP(TabellG16[[#This Row],[Plassering '#5]],Poeng[],2,FALSE))</f>
        <v>50</v>
      </c>
      <c r="M12" s="9"/>
      <c r="N12" s="9" t="str">
        <f>IF(TabellG16[[#This Row],[Plassering '#6]]="","",VLOOKUP(TabellG16[[#This Row],[Plassering '#6]],Poeng[],2,FALSE))</f>
        <v/>
      </c>
      <c r="O12" s="10" cm="1">
        <f t="array" ref="O12">IF(6-(COUNTBLANK(TabellG16[[#This Row],[P1]:[P6]]))&lt;4,SUM(TabellG16[[#This Row],[P1]:[P6]]),SUM(LARGE(TabellG16[[#This Row],[P1]:[P6]],{1,2,3,4})))</f>
        <v>100</v>
      </c>
      <c r="P12" s="9">
        <f>IF(TabellG16[[#This Row],[Poeng]]=0,"",RANK(TabellG16[[#This Row],[Poeng]],TabellG16[Poeng],0))</f>
        <v>6</v>
      </c>
      <c r="Q12" s="9" t="str">
        <f>TabellG16[[#This Row],[Poeng '#1]]</f>
        <v/>
      </c>
      <c r="R12" s="9">
        <f>TabellG16[[#This Row],[Poeng '#2]]</f>
        <v>50</v>
      </c>
      <c r="S12" s="9" t="str">
        <f>TabellG16[[#This Row],[Poeng '#3]]</f>
        <v/>
      </c>
      <c r="T12" s="9" t="str">
        <f>TabellG16[[#This Row],[Poeng '#4]]</f>
        <v/>
      </c>
      <c r="U12" s="9">
        <f>TabellG16[[#This Row],[Poeng '#5]]</f>
        <v>50</v>
      </c>
      <c r="V12" s="9" t="str">
        <f>TabellG16[[#This Row],[Poeng '#6]]</f>
        <v/>
      </c>
    </row>
    <row r="13" spans="1:22" x14ac:dyDescent="0.25">
      <c r="A13" s="8" t="s">
        <v>153</v>
      </c>
      <c r="B13" s="8" t="s">
        <v>35</v>
      </c>
      <c r="C13" s="9"/>
      <c r="D13" s="9" t="str">
        <f>IF(TabellG16[[#This Row],[Plassering '#1]]="","",VLOOKUP(TabellG16[[#This Row],[Plassering '#1]],Poeng[],2,FALSE))</f>
        <v/>
      </c>
      <c r="E13" s="9">
        <v>7</v>
      </c>
      <c r="F13" s="9">
        <f>IF(TabellG16[[#This Row],[Plassering '#2]]="","",VLOOKUP(TabellG16[[#This Row],[Plassering '#2]],Poeng[],2,FALSE))</f>
        <v>36</v>
      </c>
      <c r="G13" s="9"/>
      <c r="H13" s="9" t="str">
        <f>IF(TabellG16[[#This Row],[Plassering '#3]]="","",VLOOKUP(TabellG16[[#This Row],[Plassering '#3]],Poeng[],2,FALSE))</f>
        <v/>
      </c>
      <c r="I13" s="9"/>
      <c r="J13" s="9" t="str">
        <f>IF(TabellG16[[#This Row],[Plassering '#4]]="","",VLOOKUP(TabellG16[[#This Row],[Plassering '#4]],Poeng[],2,FALSE))</f>
        <v/>
      </c>
      <c r="K13" s="9">
        <v>5</v>
      </c>
      <c r="L13" s="9">
        <f>IF(TabellG16[[#This Row],[Plassering '#5]]="","",VLOOKUP(TabellG16[[#This Row],[Plassering '#5]],Poeng[],2,FALSE))</f>
        <v>45</v>
      </c>
      <c r="M13" s="9"/>
      <c r="N13" s="9" t="str">
        <f>IF(TabellG16[[#This Row],[Plassering '#6]]="","",VLOOKUP(TabellG16[[#This Row],[Plassering '#6]],Poeng[],2,FALSE))</f>
        <v/>
      </c>
      <c r="O13" s="10" cm="1">
        <f t="array" ref="O13">IF(6-(COUNTBLANK(TabellG16[[#This Row],[P1]:[P6]]))&lt;4,SUM(TabellG16[[#This Row],[P1]:[P6]]),SUM(LARGE(TabellG16[[#This Row],[P1]:[P6]],{1,2,3,4})))</f>
        <v>81</v>
      </c>
      <c r="P13" s="9">
        <f>IF(TabellG16[[#This Row],[Poeng]]=0,"",RANK(TabellG16[[#This Row],[Poeng]],TabellG16[Poeng],0))</f>
        <v>8</v>
      </c>
      <c r="Q13" s="9" t="str">
        <f>TabellG16[[#This Row],[Poeng '#1]]</f>
        <v/>
      </c>
      <c r="R13" s="9">
        <f>TabellG16[[#This Row],[Poeng '#2]]</f>
        <v>36</v>
      </c>
      <c r="S13" s="9" t="str">
        <f>TabellG16[[#This Row],[Poeng '#3]]</f>
        <v/>
      </c>
      <c r="T13" s="9" t="str">
        <f>TabellG16[[#This Row],[Poeng '#4]]</f>
        <v/>
      </c>
      <c r="U13" s="9">
        <f>TabellG16[[#This Row],[Poeng '#5]]</f>
        <v>45</v>
      </c>
      <c r="V13" s="9" t="str">
        <f>TabellG16[[#This Row],[Poeng '#6]]</f>
        <v/>
      </c>
    </row>
    <row r="14" spans="1:22" x14ac:dyDescent="0.25">
      <c r="A14" s="8" t="s">
        <v>58</v>
      </c>
      <c r="B14" s="8" t="s">
        <v>40</v>
      </c>
      <c r="C14" s="9">
        <v>3</v>
      </c>
      <c r="D14" s="9">
        <f>IF(TabellG16[[#This Row],[Plassering '#1]]="","",VLOOKUP(TabellG16[[#This Row],[Plassering '#1]],Poeng[],2,FALSE))</f>
        <v>60</v>
      </c>
      <c r="E14" s="9"/>
      <c r="F14" s="9" t="str">
        <f>IF(TabellG16[[#This Row],[Plassering '#2]]="","",VLOOKUP(TabellG16[[#This Row],[Plassering '#2]],Poeng[],2,FALSE))</f>
        <v/>
      </c>
      <c r="G14" s="9"/>
      <c r="H14" s="9" t="str">
        <f>IF(TabellG16[[#This Row],[Plassering '#3]]="","",VLOOKUP(TabellG16[[#This Row],[Plassering '#3]],Poeng[],2,FALSE))</f>
        <v/>
      </c>
      <c r="I14" s="9"/>
      <c r="J14" s="9" t="str">
        <f>IF(TabellG16[[#This Row],[Plassering '#4]]="","",VLOOKUP(TabellG16[[#This Row],[Plassering '#4]],Poeng[],2,FALSE))</f>
        <v/>
      </c>
      <c r="K14" s="9"/>
      <c r="L14" s="9" t="str">
        <f>IF(TabellG16[[#This Row],[Plassering '#5]]="","",VLOOKUP(TabellG16[[#This Row],[Plassering '#5]],Poeng[],2,FALSE))</f>
        <v/>
      </c>
      <c r="M14" s="9"/>
      <c r="N14" s="9" t="str">
        <f>IF(TabellG16[[#This Row],[Plassering '#6]]="","",VLOOKUP(TabellG16[[#This Row],[Plassering '#6]],Poeng[],2,FALSE))</f>
        <v/>
      </c>
      <c r="O14" s="10" cm="1">
        <f t="array" ref="O14">IF(6-(COUNTBLANK(TabellG16[[#This Row],[P1]:[P6]]))&lt;4,SUM(TabellG16[[#This Row],[P1]:[P6]]),SUM(LARGE(TabellG16[[#This Row],[P1]:[P6]],{1,2,3,4})))</f>
        <v>60</v>
      </c>
      <c r="P14" s="9">
        <f>IF(TabellG16[[#This Row],[Poeng]]=0,"",RANK(TabellG16[[#This Row],[Poeng]],TabellG16[Poeng],0))</f>
        <v>9</v>
      </c>
      <c r="Q14" s="9">
        <f>TabellG16[[#This Row],[Poeng '#1]]</f>
        <v>60</v>
      </c>
      <c r="R14" s="9" t="str">
        <f>TabellG16[[#This Row],[Poeng '#2]]</f>
        <v/>
      </c>
      <c r="S14" s="9" t="str">
        <f>TabellG16[[#This Row],[Poeng '#3]]</f>
        <v/>
      </c>
      <c r="T14" s="9" t="str">
        <f>TabellG16[[#This Row],[Poeng '#4]]</f>
        <v/>
      </c>
      <c r="U14" s="9" t="str">
        <f>TabellG16[[#This Row],[Poeng '#5]]</f>
        <v/>
      </c>
      <c r="V14" s="9" t="str">
        <f>TabellG16[[#This Row],[Poeng '#6]]</f>
        <v/>
      </c>
    </row>
    <row r="15" spans="1:22" x14ac:dyDescent="0.25">
      <c r="A15" s="8" t="s">
        <v>219</v>
      </c>
      <c r="B15" s="8" t="s">
        <v>72</v>
      </c>
      <c r="C15" s="9"/>
      <c r="D15" s="9" t="str">
        <f>IF(TabellG16[[#This Row],[Plassering '#1]]="","",VLOOKUP(TabellG16[[#This Row],[Plassering '#1]],Poeng[],2,FALSE))</f>
        <v/>
      </c>
      <c r="E15" s="9"/>
      <c r="F15" s="9" t="str">
        <f>IF(TabellG16[[#This Row],[Plassering '#2]]="","",VLOOKUP(TabellG16[[#This Row],[Plassering '#2]],Poeng[],2,FALSE))</f>
        <v/>
      </c>
      <c r="G15" s="9"/>
      <c r="H15" s="9" t="str">
        <f>IF(TabellG16[[#This Row],[Plassering '#3]]="","",VLOOKUP(TabellG16[[#This Row],[Plassering '#3]],Poeng[],2,FALSE))</f>
        <v/>
      </c>
      <c r="I15" s="9">
        <v>3</v>
      </c>
      <c r="J15" s="9">
        <f>IF(TabellG16[[#This Row],[Plassering '#4]]="","",VLOOKUP(TabellG16[[#This Row],[Plassering '#4]],Poeng[],2,FALSE))</f>
        <v>60</v>
      </c>
      <c r="K15" s="9"/>
      <c r="L15" s="9" t="str">
        <f>IF(TabellG16[[#This Row],[Plassering '#5]]="","",VLOOKUP(TabellG16[[#This Row],[Plassering '#5]],Poeng[],2,FALSE))</f>
        <v/>
      </c>
      <c r="M15" s="9"/>
      <c r="N15" s="9" t="str">
        <f>IF(TabellG16[[#This Row],[Plassering '#6]]="","",VLOOKUP(TabellG16[[#This Row],[Plassering '#6]],Poeng[],2,FALSE))</f>
        <v/>
      </c>
      <c r="O15" s="10" cm="1">
        <f t="array" ref="O15">IF(6-(COUNTBLANK(TabellG16[[#This Row],[P1]:[P6]]))&lt;4,SUM(TabellG16[[#This Row],[P1]:[P6]]),SUM(LARGE(TabellG16[[#This Row],[P1]:[P6]],{1,2,3,4})))</f>
        <v>60</v>
      </c>
      <c r="P15" s="9">
        <f>IF(TabellG16[[#This Row],[Poeng]]=0,"",RANK(TabellG16[[#This Row],[Poeng]],TabellG16[Poeng],0))</f>
        <v>9</v>
      </c>
      <c r="Q15" s="9" t="str">
        <f>TabellG16[[#This Row],[Poeng '#1]]</f>
        <v/>
      </c>
      <c r="R15" s="9" t="str">
        <f>TabellG16[[#This Row],[Poeng '#2]]</f>
        <v/>
      </c>
      <c r="S15" s="9" t="str">
        <f>TabellG16[[#This Row],[Poeng '#3]]</f>
        <v/>
      </c>
      <c r="T15" s="9">
        <f>TabellG16[[#This Row],[Poeng '#4]]</f>
        <v>60</v>
      </c>
      <c r="U15" s="9" t="str">
        <f>TabellG16[[#This Row],[Poeng '#5]]</f>
        <v/>
      </c>
      <c r="V15" s="9" t="str">
        <f>TabellG16[[#This Row],[Poeng '#6]]</f>
        <v/>
      </c>
    </row>
    <row r="16" spans="1:22" x14ac:dyDescent="0.25">
      <c r="A16" s="8"/>
      <c r="B16" s="8"/>
      <c r="C16" s="9"/>
      <c r="D16" s="9" t="str">
        <f>IF(TabellG16[[#This Row],[Plassering '#1]]="","",VLOOKUP(TabellG16[[#This Row],[Plassering '#1]],Poeng[],2,FALSE))</f>
        <v/>
      </c>
      <c r="E16" s="9"/>
      <c r="F16" s="9" t="str">
        <f>IF(TabellG16[[#This Row],[Plassering '#2]]="","",VLOOKUP(TabellG16[[#This Row],[Plassering '#2]],Poeng[],2,FALSE))</f>
        <v/>
      </c>
      <c r="G16" s="9"/>
      <c r="H16" s="9" t="str">
        <f>IF(TabellG16[[#This Row],[Plassering '#3]]="","",VLOOKUP(TabellG16[[#This Row],[Plassering '#3]],Poeng[],2,FALSE))</f>
        <v/>
      </c>
      <c r="I16" s="9"/>
      <c r="J16" s="9" t="str">
        <f>IF(TabellG16[[#This Row],[Plassering '#4]]="","",VLOOKUP(TabellG16[[#This Row],[Plassering '#4]],Poeng[],2,FALSE))</f>
        <v/>
      </c>
      <c r="K16" s="9"/>
      <c r="L16" s="9" t="str">
        <f>IF(TabellG16[[#This Row],[Plassering '#5]]="","",VLOOKUP(TabellG16[[#This Row],[Plassering '#5]],Poeng[],2,FALSE))</f>
        <v/>
      </c>
      <c r="M16" s="9"/>
      <c r="N16" s="9" t="str">
        <f>IF(TabellG16[[#This Row],[Plassering '#6]]="","",VLOOKUP(TabellG16[[#This Row],[Plassering '#6]],Poeng[],2,FALSE))</f>
        <v/>
      </c>
      <c r="O16" s="10" cm="1">
        <f t="array" ref="O16">IF(6-(COUNTBLANK(TabellG16[[#This Row],[P1]:[P6]]))&lt;4,SUM(TabellG16[[#This Row],[P1]:[P6]]),SUM(LARGE(TabellG16[[#This Row],[P1]:[P6]],{1,2,3,4})))</f>
        <v>0</v>
      </c>
      <c r="P16" s="9" t="str">
        <f>IF(TabellG16[[#This Row],[Poeng]]=0,"",RANK(TabellG16[[#This Row],[Poeng]],TabellG16[Poeng],0))</f>
        <v/>
      </c>
      <c r="Q16" s="9" t="str">
        <f>TabellG16[[#This Row],[Poeng '#1]]</f>
        <v/>
      </c>
      <c r="R16" s="9" t="str">
        <f>TabellG16[[#This Row],[Poeng '#2]]</f>
        <v/>
      </c>
      <c r="S16" s="9" t="str">
        <f>TabellG16[[#This Row],[Poeng '#3]]</f>
        <v/>
      </c>
      <c r="T16" s="9" t="str">
        <f>TabellG16[[#This Row],[Poeng '#4]]</f>
        <v/>
      </c>
      <c r="U16" s="9" t="str">
        <f>TabellG16[[#This Row],[Poeng '#5]]</f>
        <v/>
      </c>
      <c r="V16" s="9" t="str">
        <f>TabellG16[[#This Row],[Poeng '#6]]</f>
        <v/>
      </c>
    </row>
    <row r="17" spans="1:22" x14ac:dyDescent="0.25">
      <c r="A17" s="8"/>
      <c r="B17" s="8"/>
      <c r="C17" s="9"/>
      <c r="D17" s="9" t="str">
        <f>IF(TabellG16[[#This Row],[Plassering '#1]]="","",VLOOKUP(TabellG16[[#This Row],[Plassering '#1]],Poeng[],2,FALSE))</f>
        <v/>
      </c>
      <c r="E17" s="9"/>
      <c r="F17" s="9" t="str">
        <f>IF(TabellG16[[#This Row],[Plassering '#2]]="","",VLOOKUP(TabellG16[[#This Row],[Plassering '#2]],Poeng[],2,FALSE))</f>
        <v/>
      </c>
      <c r="G17" s="9"/>
      <c r="H17" s="9" t="str">
        <f>IF(TabellG16[[#This Row],[Plassering '#3]]="","",VLOOKUP(TabellG16[[#This Row],[Plassering '#3]],Poeng[],2,FALSE))</f>
        <v/>
      </c>
      <c r="I17" s="9"/>
      <c r="J17" s="9" t="str">
        <f>IF(TabellG16[[#This Row],[Plassering '#4]]="","",VLOOKUP(TabellG16[[#This Row],[Plassering '#4]],Poeng[],2,FALSE))</f>
        <v/>
      </c>
      <c r="K17" s="9"/>
      <c r="L17" s="9" t="str">
        <f>IF(TabellG16[[#This Row],[Plassering '#5]]="","",VLOOKUP(TabellG16[[#This Row],[Plassering '#5]],Poeng[],2,FALSE))</f>
        <v/>
      </c>
      <c r="M17" s="9"/>
      <c r="N17" s="9" t="str">
        <f>IF(TabellG16[[#This Row],[Plassering '#6]]="","",VLOOKUP(TabellG16[[#This Row],[Plassering '#6]],Poeng[],2,FALSE))</f>
        <v/>
      </c>
      <c r="O17" s="10" cm="1">
        <f t="array" ref="O17">IF(6-(COUNTBLANK(TabellG16[[#This Row],[P1]:[P6]]))&lt;4,SUM(TabellG16[[#This Row],[P1]:[P6]]),SUM(LARGE(TabellG16[[#This Row],[P1]:[P6]],{1,2,3,4})))</f>
        <v>0</v>
      </c>
      <c r="P17" s="9" t="str">
        <f>IF(TabellG16[[#This Row],[Poeng]]=0,"",RANK(TabellG16[[#This Row],[Poeng]],TabellG16[Poeng],0))</f>
        <v/>
      </c>
      <c r="Q17" s="9" t="str">
        <f>TabellG16[[#This Row],[Poeng '#1]]</f>
        <v/>
      </c>
      <c r="R17" s="9" t="str">
        <f>TabellG16[[#This Row],[Poeng '#2]]</f>
        <v/>
      </c>
      <c r="S17" s="9" t="str">
        <f>TabellG16[[#This Row],[Poeng '#3]]</f>
        <v/>
      </c>
      <c r="T17" s="9" t="str">
        <f>TabellG16[[#This Row],[Poeng '#4]]</f>
        <v/>
      </c>
      <c r="U17" s="9" t="str">
        <f>TabellG16[[#This Row],[Poeng '#5]]</f>
        <v/>
      </c>
      <c r="V17" s="9" t="str">
        <f>TabellG16[[#This Row],[Poeng '#6]]</f>
        <v/>
      </c>
    </row>
    <row r="18" spans="1:22" x14ac:dyDescent="0.25">
      <c r="A18" s="8"/>
      <c r="B18" s="8"/>
      <c r="C18" s="9"/>
      <c r="D18" s="9" t="str">
        <f>IF(TabellG16[[#This Row],[Plassering '#1]]="","",VLOOKUP(TabellG16[[#This Row],[Plassering '#1]],Poeng[],2,FALSE))</f>
        <v/>
      </c>
      <c r="E18" s="9"/>
      <c r="F18" s="9" t="str">
        <f>IF(TabellG16[[#This Row],[Plassering '#2]]="","",VLOOKUP(TabellG16[[#This Row],[Plassering '#2]],Poeng[],2,FALSE))</f>
        <v/>
      </c>
      <c r="G18" s="9"/>
      <c r="H18" s="9" t="str">
        <f>IF(TabellG16[[#This Row],[Plassering '#3]]="","",VLOOKUP(TabellG16[[#This Row],[Plassering '#3]],Poeng[],2,FALSE))</f>
        <v/>
      </c>
      <c r="I18" s="9"/>
      <c r="J18" s="9" t="str">
        <f>IF(TabellG16[[#This Row],[Plassering '#4]]="","",VLOOKUP(TabellG16[[#This Row],[Plassering '#4]],Poeng[],2,FALSE))</f>
        <v/>
      </c>
      <c r="K18" s="9"/>
      <c r="L18" s="9" t="str">
        <f>IF(TabellG16[[#This Row],[Plassering '#5]]="","",VLOOKUP(TabellG16[[#This Row],[Plassering '#5]],Poeng[],2,FALSE))</f>
        <v/>
      </c>
      <c r="M18" s="9"/>
      <c r="N18" s="9" t="str">
        <f>IF(TabellG16[[#This Row],[Plassering '#6]]="","",VLOOKUP(TabellG16[[#This Row],[Plassering '#6]],Poeng[],2,FALSE))</f>
        <v/>
      </c>
      <c r="O18" s="10" cm="1">
        <f t="array" ref="O18">IF(6-(COUNTBLANK(TabellG16[[#This Row],[P1]:[P6]]))&lt;4,SUM(TabellG16[[#This Row],[P1]:[P6]]),SUM(LARGE(TabellG16[[#This Row],[P1]:[P6]],{1,2,3,4})))</f>
        <v>0</v>
      </c>
      <c r="P18" s="9" t="str">
        <f>IF(TabellG16[[#This Row],[Poeng]]=0,"",RANK(TabellG16[[#This Row],[Poeng]],TabellG16[Poeng],0))</f>
        <v/>
      </c>
      <c r="Q18" s="9" t="str">
        <f>TabellG16[[#This Row],[Poeng '#1]]</f>
        <v/>
      </c>
      <c r="R18" s="9" t="str">
        <f>TabellG16[[#This Row],[Poeng '#2]]</f>
        <v/>
      </c>
      <c r="S18" s="9" t="str">
        <f>TabellG16[[#This Row],[Poeng '#3]]</f>
        <v/>
      </c>
      <c r="T18" s="9" t="str">
        <f>TabellG16[[#This Row],[Poeng '#4]]</f>
        <v/>
      </c>
      <c r="U18" s="9" t="str">
        <f>TabellG16[[#This Row],[Poeng '#5]]</f>
        <v/>
      </c>
      <c r="V18" s="9" t="str">
        <f>TabellG16[[#This Row],[Poeng '#6]]</f>
        <v/>
      </c>
    </row>
    <row r="19" spans="1:22" x14ac:dyDescent="0.25">
      <c r="A19" s="8"/>
      <c r="B19" s="8"/>
      <c r="C19" s="9"/>
      <c r="D19" s="9" t="str">
        <f>IF(TabellG16[[#This Row],[Plassering '#1]]="","",VLOOKUP(TabellG16[[#This Row],[Plassering '#1]],Poeng[],2,FALSE))</f>
        <v/>
      </c>
      <c r="E19" s="9"/>
      <c r="F19" s="9" t="str">
        <f>IF(TabellG16[[#This Row],[Plassering '#2]]="","",VLOOKUP(TabellG16[[#This Row],[Plassering '#2]],Poeng[],2,FALSE))</f>
        <v/>
      </c>
      <c r="G19" s="9"/>
      <c r="H19" s="9" t="str">
        <f>IF(TabellG16[[#This Row],[Plassering '#3]]="","",VLOOKUP(TabellG16[[#This Row],[Plassering '#3]],Poeng[],2,FALSE))</f>
        <v/>
      </c>
      <c r="I19" s="9"/>
      <c r="J19" s="9" t="str">
        <f>IF(TabellG16[[#This Row],[Plassering '#4]]="","",VLOOKUP(TabellG16[[#This Row],[Plassering '#4]],Poeng[],2,FALSE))</f>
        <v/>
      </c>
      <c r="K19" s="9"/>
      <c r="L19" s="9" t="str">
        <f>IF(TabellG16[[#This Row],[Plassering '#5]]="","",VLOOKUP(TabellG16[[#This Row],[Plassering '#5]],Poeng[],2,FALSE))</f>
        <v/>
      </c>
      <c r="M19" s="9"/>
      <c r="N19" s="9" t="str">
        <f>IF(TabellG16[[#This Row],[Plassering '#6]]="","",VLOOKUP(TabellG16[[#This Row],[Plassering '#6]],Poeng[],2,FALSE))</f>
        <v/>
      </c>
      <c r="O19" s="10" cm="1">
        <f t="array" ref="O19">IF(6-(COUNTBLANK(TabellG16[[#This Row],[P1]:[P6]]))&lt;4,SUM(TabellG16[[#This Row],[P1]:[P6]]),SUM(LARGE(TabellG16[[#This Row],[P1]:[P6]],{1,2,3,4})))</f>
        <v>0</v>
      </c>
      <c r="P19" s="9" t="str">
        <f>IF(TabellG16[[#This Row],[Poeng]]=0,"",RANK(TabellG16[[#This Row],[Poeng]],TabellG16[Poeng],0))</f>
        <v/>
      </c>
      <c r="Q19" s="9" t="str">
        <f>TabellG16[[#This Row],[Poeng '#1]]</f>
        <v/>
      </c>
      <c r="R19" s="9" t="str">
        <f>TabellG16[[#This Row],[Poeng '#2]]</f>
        <v/>
      </c>
      <c r="S19" s="9" t="str">
        <f>TabellG16[[#This Row],[Poeng '#3]]</f>
        <v/>
      </c>
      <c r="T19" s="9" t="str">
        <f>TabellG16[[#This Row],[Poeng '#4]]</f>
        <v/>
      </c>
      <c r="U19" s="9" t="str">
        <f>TabellG16[[#This Row],[Poeng '#5]]</f>
        <v/>
      </c>
      <c r="V19" s="9" t="str">
        <f>TabellG16[[#This Row],[Poeng '#6]]</f>
        <v/>
      </c>
    </row>
    <row r="20" spans="1:22" x14ac:dyDescent="0.25">
      <c r="A20" s="8"/>
      <c r="B20" s="8"/>
      <c r="C20" s="9"/>
      <c r="D20" s="9" t="str">
        <f>IF(TabellG16[[#This Row],[Plassering '#1]]="","",VLOOKUP(TabellG16[[#This Row],[Plassering '#1]],Poeng[],2,FALSE))</f>
        <v/>
      </c>
      <c r="E20" s="9"/>
      <c r="F20" s="9" t="str">
        <f>IF(TabellG16[[#This Row],[Plassering '#2]]="","",VLOOKUP(TabellG16[[#This Row],[Plassering '#2]],Poeng[],2,FALSE))</f>
        <v/>
      </c>
      <c r="G20" s="9"/>
      <c r="H20" s="9" t="str">
        <f>IF(TabellG16[[#This Row],[Plassering '#3]]="","",VLOOKUP(TabellG16[[#This Row],[Plassering '#3]],Poeng[],2,FALSE))</f>
        <v/>
      </c>
      <c r="I20" s="9"/>
      <c r="J20" s="9" t="str">
        <f>IF(TabellG16[[#This Row],[Plassering '#4]]="","",VLOOKUP(TabellG16[[#This Row],[Plassering '#4]],Poeng[],2,FALSE))</f>
        <v/>
      </c>
      <c r="K20" s="9"/>
      <c r="L20" s="9" t="str">
        <f>IF(TabellG16[[#This Row],[Plassering '#5]]="","",VLOOKUP(TabellG16[[#This Row],[Plassering '#5]],Poeng[],2,FALSE))</f>
        <v/>
      </c>
      <c r="M20" s="9"/>
      <c r="N20" s="9" t="str">
        <f>IF(TabellG16[[#This Row],[Plassering '#6]]="","",VLOOKUP(TabellG16[[#This Row],[Plassering '#6]],Poeng[],2,FALSE))</f>
        <v/>
      </c>
      <c r="O20" s="10" cm="1">
        <f t="array" ref="O20">IF(6-(COUNTBLANK(TabellG16[[#This Row],[P1]:[P6]]))&lt;4,SUM(TabellG16[[#This Row],[P1]:[P6]]),SUM(LARGE(TabellG16[[#This Row],[P1]:[P6]],{1,2,3,4})))</f>
        <v>0</v>
      </c>
      <c r="P20" s="9" t="str">
        <f>IF(TabellG16[[#This Row],[Poeng]]=0,"",RANK(TabellG16[[#This Row],[Poeng]],TabellG16[Poeng],0))</f>
        <v/>
      </c>
      <c r="Q20" s="9" t="str">
        <f>TabellG16[[#This Row],[Poeng '#1]]</f>
        <v/>
      </c>
      <c r="R20" s="9" t="str">
        <f>TabellG16[[#This Row],[Poeng '#2]]</f>
        <v/>
      </c>
      <c r="S20" s="9" t="str">
        <f>TabellG16[[#This Row],[Poeng '#3]]</f>
        <v/>
      </c>
      <c r="T20" s="9" t="str">
        <f>TabellG16[[#This Row],[Poeng '#4]]</f>
        <v/>
      </c>
      <c r="U20" s="9" t="str">
        <f>TabellG16[[#This Row],[Poeng '#5]]</f>
        <v/>
      </c>
      <c r="V20" s="9" t="str">
        <f>TabellG16[[#This Row],[Poeng '#6]]</f>
        <v/>
      </c>
    </row>
    <row r="21" spans="1:22" x14ac:dyDescent="0.25">
      <c r="A21" s="8"/>
      <c r="B21" s="8"/>
      <c r="C21" s="9"/>
      <c r="D21" s="9" t="str">
        <f>IF(TabellG16[[#This Row],[Plassering '#1]]="","",VLOOKUP(TabellG16[[#This Row],[Plassering '#1]],Poeng[],2,FALSE))</f>
        <v/>
      </c>
      <c r="E21" s="9"/>
      <c r="F21" s="9" t="str">
        <f>IF(TabellG16[[#This Row],[Plassering '#2]]="","",VLOOKUP(TabellG16[[#This Row],[Plassering '#2]],Poeng[],2,FALSE))</f>
        <v/>
      </c>
      <c r="G21" s="9"/>
      <c r="H21" s="9" t="str">
        <f>IF(TabellG16[[#This Row],[Plassering '#3]]="","",VLOOKUP(TabellG16[[#This Row],[Plassering '#3]],Poeng[],2,FALSE))</f>
        <v/>
      </c>
      <c r="I21" s="9"/>
      <c r="J21" s="9" t="str">
        <f>IF(TabellG16[[#This Row],[Plassering '#4]]="","",VLOOKUP(TabellG16[[#This Row],[Plassering '#4]],Poeng[],2,FALSE))</f>
        <v/>
      </c>
      <c r="K21" s="9"/>
      <c r="L21" s="9" t="str">
        <f>IF(TabellG16[[#This Row],[Plassering '#5]]="","",VLOOKUP(TabellG16[[#This Row],[Plassering '#5]],Poeng[],2,FALSE))</f>
        <v/>
      </c>
      <c r="M21" s="9"/>
      <c r="N21" s="9" t="str">
        <f>IF(TabellG16[[#This Row],[Plassering '#6]]="","",VLOOKUP(TabellG16[[#This Row],[Plassering '#6]],Poeng[],2,FALSE))</f>
        <v/>
      </c>
      <c r="O21" s="10" cm="1">
        <f t="array" ref="O21">IF(6-(COUNTBLANK(TabellG16[[#This Row],[P1]:[P6]]))&lt;4,SUM(TabellG16[[#This Row],[P1]:[P6]]),SUM(LARGE(TabellG16[[#This Row],[P1]:[P6]],{1,2,3,4})))</f>
        <v>0</v>
      </c>
      <c r="P21" s="9" t="str">
        <f>IF(TabellG16[[#This Row],[Poeng]]=0,"",RANK(TabellG16[[#This Row],[Poeng]],TabellG16[Poeng],0))</f>
        <v/>
      </c>
      <c r="Q21" s="9" t="str">
        <f>TabellG16[[#This Row],[Poeng '#1]]</f>
        <v/>
      </c>
      <c r="R21" s="9" t="str">
        <f>TabellG16[[#This Row],[Poeng '#2]]</f>
        <v/>
      </c>
      <c r="S21" s="9" t="str">
        <f>TabellG16[[#This Row],[Poeng '#3]]</f>
        <v/>
      </c>
      <c r="T21" s="9" t="str">
        <f>TabellG16[[#This Row],[Poeng '#4]]</f>
        <v/>
      </c>
      <c r="U21" s="9" t="str">
        <f>TabellG16[[#This Row],[Poeng '#5]]</f>
        <v/>
      </c>
      <c r="V21" s="9" t="str">
        <f>TabellG16[[#This Row],[Poeng '#6]]</f>
        <v/>
      </c>
    </row>
    <row r="22" spans="1:22" x14ac:dyDescent="0.25">
      <c r="A22" s="8"/>
      <c r="B22" s="8"/>
      <c r="C22" s="9"/>
      <c r="D22" s="9" t="str">
        <f>IF(TabellG16[[#This Row],[Plassering '#1]]="","",VLOOKUP(TabellG16[[#This Row],[Plassering '#1]],Poeng[],2,FALSE))</f>
        <v/>
      </c>
      <c r="E22" s="9"/>
      <c r="F22" s="9" t="str">
        <f>IF(TabellG16[[#This Row],[Plassering '#2]]="","",VLOOKUP(TabellG16[[#This Row],[Plassering '#2]],Poeng[],2,FALSE))</f>
        <v/>
      </c>
      <c r="G22" s="9"/>
      <c r="H22" s="9" t="str">
        <f>IF(TabellG16[[#This Row],[Plassering '#3]]="","",VLOOKUP(TabellG16[[#This Row],[Plassering '#3]],Poeng[],2,FALSE))</f>
        <v/>
      </c>
      <c r="I22" s="9"/>
      <c r="J22" s="9" t="str">
        <f>IF(TabellG16[[#This Row],[Plassering '#4]]="","",VLOOKUP(TabellG16[[#This Row],[Plassering '#4]],Poeng[],2,FALSE))</f>
        <v/>
      </c>
      <c r="K22" s="9"/>
      <c r="L22" s="9" t="str">
        <f>IF(TabellG16[[#This Row],[Plassering '#5]]="","",VLOOKUP(TabellG16[[#This Row],[Plassering '#5]],Poeng[],2,FALSE))</f>
        <v/>
      </c>
      <c r="M22" s="9"/>
      <c r="N22" s="9" t="str">
        <f>IF(TabellG16[[#This Row],[Plassering '#6]]="","",VLOOKUP(TabellG16[[#This Row],[Plassering '#6]],Poeng[],2,FALSE))</f>
        <v/>
      </c>
      <c r="O22" s="10" cm="1">
        <f t="array" ref="O22">IF(6-(COUNTBLANK(TabellG16[[#This Row],[P1]:[P6]]))&lt;4,SUM(TabellG16[[#This Row],[P1]:[P6]]),SUM(LARGE(TabellG16[[#This Row],[P1]:[P6]],{1,2,3,4})))</f>
        <v>0</v>
      </c>
      <c r="P22" s="9" t="str">
        <f>IF(TabellG16[[#This Row],[Poeng]]=0,"",RANK(TabellG16[[#This Row],[Poeng]],TabellG16[Poeng],0))</f>
        <v/>
      </c>
      <c r="Q22" s="9" t="str">
        <f>TabellG16[[#This Row],[Poeng '#1]]</f>
        <v/>
      </c>
      <c r="R22" s="9" t="str">
        <f>TabellG16[[#This Row],[Poeng '#2]]</f>
        <v/>
      </c>
      <c r="S22" s="9" t="str">
        <f>TabellG16[[#This Row],[Poeng '#3]]</f>
        <v/>
      </c>
      <c r="T22" s="9" t="str">
        <f>TabellG16[[#This Row],[Poeng '#4]]</f>
        <v/>
      </c>
      <c r="U22" s="9" t="str">
        <f>TabellG16[[#This Row],[Poeng '#5]]</f>
        <v/>
      </c>
      <c r="V22" s="9" t="str">
        <f>TabellG16[[#This Row],[Poeng '#6]]</f>
        <v/>
      </c>
    </row>
    <row r="23" spans="1:22" x14ac:dyDescent="0.25">
      <c r="A23" s="8"/>
      <c r="B23" s="8"/>
      <c r="C23" s="9"/>
      <c r="D23" s="9" t="str">
        <f>IF(TabellG16[[#This Row],[Plassering '#1]]="","",VLOOKUP(TabellG16[[#This Row],[Plassering '#1]],Poeng[],2,FALSE))</f>
        <v/>
      </c>
      <c r="E23" s="9"/>
      <c r="F23" s="9" t="str">
        <f>IF(TabellG16[[#This Row],[Plassering '#2]]="","",VLOOKUP(TabellG16[[#This Row],[Plassering '#2]],Poeng[],2,FALSE))</f>
        <v/>
      </c>
      <c r="G23" s="9"/>
      <c r="H23" s="9" t="str">
        <f>IF(TabellG16[[#This Row],[Plassering '#3]]="","",VLOOKUP(TabellG16[[#This Row],[Plassering '#3]],Poeng[],2,FALSE))</f>
        <v/>
      </c>
      <c r="I23" s="9"/>
      <c r="J23" s="9" t="str">
        <f>IF(TabellG16[[#This Row],[Plassering '#4]]="","",VLOOKUP(TabellG16[[#This Row],[Plassering '#4]],Poeng[],2,FALSE))</f>
        <v/>
      </c>
      <c r="K23" s="9"/>
      <c r="L23" s="9" t="str">
        <f>IF(TabellG16[[#This Row],[Plassering '#5]]="","",VLOOKUP(TabellG16[[#This Row],[Plassering '#5]],Poeng[],2,FALSE))</f>
        <v/>
      </c>
      <c r="M23" s="9"/>
      <c r="N23" s="9" t="str">
        <f>IF(TabellG16[[#This Row],[Plassering '#6]]="","",VLOOKUP(TabellG16[[#This Row],[Plassering '#6]],Poeng[],2,FALSE))</f>
        <v/>
      </c>
      <c r="O23" s="10" cm="1">
        <f t="array" ref="O23">IF(6-(COUNTBLANK(TabellG16[[#This Row],[P1]:[P6]]))&lt;4,SUM(TabellG16[[#This Row],[P1]:[P6]]),SUM(LARGE(TabellG16[[#This Row],[P1]:[P6]],{1,2,3,4})))</f>
        <v>0</v>
      </c>
      <c r="P23" s="9" t="str">
        <f>IF(TabellG16[[#This Row],[Poeng]]=0,"",RANK(TabellG16[[#This Row],[Poeng]],TabellG16[Poeng],0))</f>
        <v/>
      </c>
      <c r="Q23" s="9" t="str">
        <f>TabellG16[[#This Row],[Poeng '#1]]</f>
        <v/>
      </c>
      <c r="R23" s="9" t="str">
        <f>TabellG16[[#This Row],[Poeng '#2]]</f>
        <v/>
      </c>
      <c r="S23" s="9" t="str">
        <f>TabellG16[[#This Row],[Poeng '#3]]</f>
        <v/>
      </c>
      <c r="T23" s="9" t="str">
        <f>TabellG16[[#This Row],[Poeng '#4]]</f>
        <v/>
      </c>
      <c r="U23" s="9" t="str">
        <f>TabellG16[[#This Row],[Poeng '#5]]</f>
        <v/>
      </c>
      <c r="V23" s="9" t="str">
        <f>TabellG16[[#This Row],[Poeng '#6]]</f>
        <v/>
      </c>
    </row>
    <row r="24" spans="1:22" x14ac:dyDescent="0.25">
      <c r="A24" s="8"/>
      <c r="B24" s="8"/>
      <c r="C24" s="9"/>
      <c r="D24" s="9" t="str">
        <f>IF(TabellG16[[#This Row],[Plassering '#1]]="","",VLOOKUP(TabellG16[[#This Row],[Plassering '#1]],Poeng[],2,FALSE))</f>
        <v/>
      </c>
      <c r="E24" s="9"/>
      <c r="F24" s="9" t="str">
        <f>IF(TabellG16[[#This Row],[Plassering '#2]]="","",VLOOKUP(TabellG16[[#This Row],[Plassering '#2]],Poeng[],2,FALSE))</f>
        <v/>
      </c>
      <c r="G24" s="9"/>
      <c r="H24" s="9" t="str">
        <f>IF(TabellG16[[#This Row],[Plassering '#3]]="","",VLOOKUP(TabellG16[[#This Row],[Plassering '#3]],Poeng[],2,FALSE))</f>
        <v/>
      </c>
      <c r="I24" s="9"/>
      <c r="J24" s="9" t="str">
        <f>IF(TabellG16[[#This Row],[Plassering '#4]]="","",VLOOKUP(TabellG16[[#This Row],[Plassering '#4]],Poeng[],2,FALSE))</f>
        <v/>
      </c>
      <c r="K24" s="9"/>
      <c r="L24" s="9" t="str">
        <f>IF(TabellG16[[#This Row],[Plassering '#5]]="","",VLOOKUP(TabellG16[[#This Row],[Plassering '#5]],Poeng[],2,FALSE))</f>
        <v/>
      </c>
      <c r="M24" s="9"/>
      <c r="N24" s="9" t="str">
        <f>IF(TabellG16[[#This Row],[Plassering '#6]]="","",VLOOKUP(TabellG16[[#This Row],[Plassering '#6]],Poeng[],2,FALSE))</f>
        <v/>
      </c>
      <c r="O24" s="10" cm="1">
        <f t="array" ref="O24">IF(6-(COUNTBLANK(TabellG16[[#This Row],[P1]:[P6]]))&lt;4,SUM(TabellG16[[#This Row],[P1]:[P6]]),SUM(LARGE(TabellG16[[#This Row],[P1]:[P6]],{1,2,3,4})))</f>
        <v>0</v>
      </c>
      <c r="P24" s="9" t="str">
        <f>IF(TabellG16[[#This Row],[Poeng]]=0,"",RANK(TabellG16[[#This Row],[Poeng]],TabellG16[Poeng],0))</f>
        <v/>
      </c>
      <c r="Q24" s="9" t="str">
        <f>TabellG16[[#This Row],[Poeng '#1]]</f>
        <v/>
      </c>
      <c r="R24" s="9" t="str">
        <f>TabellG16[[#This Row],[Poeng '#2]]</f>
        <v/>
      </c>
      <c r="S24" s="9" t="str">
        <f>TabellG16[[#This Row],[Poeng '#3]]</f>
        <v/>
      </c>
      <c r="T24" s="9" t="str">
        <f>TabellG16[[#This Row],[Poeng '#4]]</f>
        <v/>
      </c>
      <c r="U24" s="9" t="str">
        <f>TabellG16[[#This Row],[Poeng '#5]]</f>
        <v/>
      </c>
      <c r="V24" s="9" t="str">
        <f>TabellG16[[#This Row],[Poeng '#6]]</f>
        <v/>
      </c>
    </row>
    <row r="25" spans="1:22" x14ac:dyDescent="0.25">
      <c r="A25" s="8"/>
      <c r="B25" s="8"/>
      <c r="C25" s="9"/>
      <c r="D25" s="9" t="str">
        <f>IF(TabellG16[[#This Row],[Plassering '#1]]="","",VLOOKUP(TabellG16[[#This Row],[Plassering '#1]],Poeng[],2,FALSE))</f>
        <v/>
      </c>
      <c r="E25" s="9"/>
      <c r="F25" s="9" t="str">
        <f>IF(TabellG16[[#This Row],[Plassering '#2]]="","",VLOOKUP(TabellG16[[#This Row],[Plassering '#2]],Poeng[],2,FALSE))</f>
        <v/>
      </c>
      <c r="G25" s="9"/>
      <c r="H25" s="9" t="str">
        <f>IF(TabellG16[[#This Row],[Plassering '#3]]="","",VLOOKUP(TabellG16[[#This Row],[Plassering '#3]],Poeng[],2,FALSE))</f>
        <v/>
      </c>
      <c r="I25" s="9"/>
      <c r="J25" s="9" t="str">
        <f>IF(TabellG16[[#This Row],[Plassering '#4]]="","",VLOOKUP(TabellG16[[#This Row],[Plassering '#4]],Poeng[],2,FALSE))</f>
        <v/>
      </c>
      <c r="K25" s="9"/>
      <c r="L25" s="9" t="str">
        <f>IF(TabellG16[[#This Row],[Plassering '#5]]="","",VLOOKUP(TabellG16[[#This Row],[Plassering '#5]],Poeng[],2,FALSE))</f>
        <v/>
      </c>
      <c r="M25" s="9"/>
      <c r="N25" s="9" t="str">
        <f>IF(TabellG16[[#This Row],[Plassering '#6]]="","",VLOOKUP(TabellG16[[#This Row],[Plassering '#6]],Poeng[],2,FALSE))</f>
        <v/>
      </c>
      <c r="O25" s="10" cm="1">
        <f t="array" ref="O25">IF(6-(COUNTBLANK(TabellG16[[#This Row],[P1]:[P6]]))&lt;4,SUM(TabellG16[[#This Row],[P1]:[P6]]),SUM(LARGE(TabellG16[[#This Row],[P1]:[P6]],{1,2,3,4})))</f>
        <v>0</v>
      </c>
      <c r="P25" s="9" t="str">
        <f>IF(TabellG16[[#This Row],[Poeng]]=0,"",RANK(TabellG16[[#This Row],[Poeng]],TabellG16[Poeng],0))</f>
        <v/>
      </c>
      <c r="Q25" s="9" t="str">
        <f>TabellG16[[#This Row],[Poeng '#1]]</f>
        <v/>
      </c>
      <c r="R25" s="9" t="str">
        <f>TabellG16[[#This Row],[Poeng '#2]]</f>
        <v/>
      </c>
      <c r="S25" s="9" t="str">
        <f>TabellG16[[#This Row],[Poeng '#3]]</f>
        <v/>
      </c>
      <c r="T25" s="9" t="str">
        <f>TabellG16[[#This Row],[Poeng '#4]]</f>
        <v/>
      </c>
      <c r="U25" s="9" t="str">
        <f>TabellG16[[#This Row],[Poeng '#5]]</f>
        <v/>
      </c>
      <c r="V25" s="9" t="str">
        <f>TabellG16[[#This Row],[Poeng '#6]]</f>
        <v/>
      </c>
    </row>
    <row r="26" spans="1:22" x14ac:dyDescent="0.25">
      <c r="A26" s="8"/>
      <c r="B26" s="8"/>
      <c r="C26" s="9"/>
      <c r="D26" s="9" t="str">
        <f>IF(TabellG16[[#This Row],[Plassering '#1]]="","",VLOOKUP(TabellG16[[#This Row],[Plassering '#1]],Poeng[],2,FALSE))</f>
        <v/>
      </c>
      <c r="E26" s="9"/>
      <c r="F26" s="9" t="str">
        <f>IF(TabellG16[[#This Row],[Plassering '#2]]="","",VLOOKUP(TabellG16[[#This Row],[Plassering '#2]],Poeng[],2,FALSE))</f>
        <v/>
      </c>
      <c r="G26" s="9"/>
      <c r="H26" s="9" t="str">
        <f>IF(TabellG16[[#This Row],[Plassering '#3]]="","",VLOOKUP(TabellG16[[#This Row],[Plassering '#3]],Poeng[],2,FALSE))</f>
        <v/>
      </c>
      <c r="I26" s="9"/>
      <c r="J26" s="9" t="str">
        <f>IF(TabellG16[[#This Row],[Plassering '#4]]="","",VLOOKUP(TabellG16[[#This Row],[Plassering '#4]],Poeng[],2,FALSE))</f>
        <v/>
      </c>
      <c r="K26" s="9"/>
      <c r="L26" s="9" t="str">
        <f>IF(TabellG16[[#This Row],[Plassering '#5]]="","",VLOOKUP(TabellG16[[#This Row],[Plassering '#5]],Poeng[],2,FALSE))</f>
        <v/>
      </c>
      <c r="M26" s="9"/>
      <c r="N26" s="9" t="str">
        <f>IF(TabellG16[[#This Row],[Plassering '#6]]="","",VLOOKUP(TabellG16[[#This Row],[Plassering '#6]],Poeng[],2,FALSE))</f>
        <v/>
      </c>
      <c r="O26" s="10" cm="1">
        <f t="array" ref="O26">IF(6-(COUNTBLANK(TabellG16[[#This Row],[P1]:[P6]]))&lt;4,SUM(TabellG16[[#This Row],[P1]:[P6]]),SUM(LARGE(TabellG16[[#This Row],[P1]:[P6]],{1,2,3,4})))</f>
        <v>0</v>
      </c>
      <c r="P26" s="9" t="str">
        <f>IF(TabellG16[[#This Row],[Poeng]]=0,"",RANK(TabellG16[[#This Row],[Poeng]],TabellG16[Poeng],0))</f>
        <v/>
      </c>
      <c r="Q26" s="9" t="str">
        <f>TabellG16[[#This Row],[Poeng '#1]]</f>
        <v/>
      </c>
      <c r="R26" s="9" t="str">
        <f>TabellG16[[#This Row],[Poeng '#2]]</f>
        <v/>
      </c>
      <c r="S26" s="9" t="str">
        <f>TabellG16[[#This Row],[Poeng '#3]]</f>
        <v/>
      </c>
      <c r="T26" s="9" t="str">
        <f>TabellG16[[#This Row],[Poeng '#4]]</f>
        <v/>
      </c>
      <c r="U26" s="9" t="str">
        <f>TabellG16[[#This Row],[Poeng '#5]]</f>
        <v/>
      </c>
      <c r="V26" s="9" t="str">
        <f>TabellG16[[#This Row],[Poeng '#6]]</f>
        <v/>
      </c>
    </row>
    <row r="27" spans="1:22" x14ac:dyDescent="0.25">
      <c r="A27" s="8"/>
      <c r="B27" s="8"/>
      <c r="C27" s="9"/>
      <c r="D27" s="9" t="str">
        <f>IF(TabellG16[[#This Row],[Plassering '#1]]="","",VLOOKUP(TabellG16[[#This Row],[Plassering '#1]],Poeng[],2,FALSE))</f>
        <v/>
      </c>
      <c r="E27" s="9"/>
      <c r="F27" s="9" t="str">
        <f>IF(TabellG16[[#This Row],[Plassering '#2]]="","",VLOOKUP(TabellG16[[#This Row],[Plassering '#2]],Poeng[],2,FALSE))</f>
        <v/>
      </c>
      <c r="G27" s="9"/>
      <c r="H27" s="9" t="str">
        <f>IF(TabellG16[[#This Row],[Plassering '#3]]="","",VLOOKUP(TabellG16[[#This Row],[Plassering '#3]],Poeng[],2,FALSE))</f>
        <v/>
      </c>
      <c r="I27" s="9"/>
      <c r="J27" s="9" t="str">
        <f>IF(TabellG16[[#This Row],[Plassering '#4]]="","",VLOOKUP(TabellG16[[#This Row],[Plassering '#4]],Poeng[],2,FALSE))</f>
        <v/>
      </c>
      <c r="K27" s="9"/>
      <c r="L27" s="9" t="str">
        <f>IF(TabellG16[[#This Row],[Plassering '#5]]="","",VLOOKUP(TabellG16[[#This Row],[Plassering '#5]],Poeng[],2,FALSE))</f>
        <v/>
      </c>
      <c r="M27" s="9"/>
      <c r="N27" s="9" t="str">
        <f>IF(TabellG16[[#This Row],[Plassering '#6]]="","",VLOOKUP(TabellG16[[#This Row],[Plassering '#6]],Poeng[],2,FALSE))</f>
        <v/>
      </c>
      <c r="O27" s="10" cm="1">
        <f t="array" ref="O27">IF(6-(COUNTBLANK(TabellG16[[#This Row],[P1]:[P6]]))&lt;4,SUM(TabellG16[[#This Row],[P1]:[P6]]),SUM(LARGE(TabellG16[[#This Row],[P1]:[P6]],{1,2,3,4})))</f>
        <v>0</v>
      </c>
      <c r="P27" s="9" t="str">
        <f>IF(TabellG16[[#This Row],[Poeng]]=0,"",RANK(TabellG16[[#This Row],[Poeng]],TabellG16[Poeng],0))</f>
        <v/>
      </c>
      <c r="Q27" s="9" t="str">
        <f>TabellG16[[#This Row],[Poeng '#1]]</f>
        <v/>
      </c>
      <c r="R27" s="9" t="str">
        <f>TabellG16[[#This Row],[Poeng '#2]]</f>
        <v/>
      </c>
      <c r="S27" s="9" t="str">
        <f>TabellG16[[#This Row],[Poeng '#3]]</f>
        <v/>
      </c>
      <c r="T27" s="9" t="str">
        <f>TabellG16[[#This Row],[Poeng '#4]]</f>
        <v/>
      </c>
      <c r="U27" s="9" t="str">
        <f>TabellG16[[#This Row],[Poeng '#5]]</f>
        <v/>
      </c>
      <c r="V27" s="9" t="str">
        <f>TabellG16[[#This Row],[Poeng '#6]]</f>
        <v/>
      </c>
    </row>
    <row r="28" spans="1:22" x14ac:dyDescent="0.25">
      <c r="A28" s="8"/>
      <c r="B28" s="8"/>
      <c r="C28" s="9"/>
      <c r="D28" s="9" t="str">
        <f>IF(TabellG16[[#This Row],[Plassering '#1]]="","",VLOOKUP(TabellG16[[#This Row],[Plassering '#1]],Poeng[],2,FALSE))</f>
        <v/>
      </c>
      <c r="E28" s="9"/>
      <c r="F28" s="9" t="str">
        <f>IF(TabellG16[[#This Row],[Plassering '#2]]="","",VLOOKUP(TabellG16[[#This Row],[Plassering '#2]],Poeng[],2,FALSE))</f>
        <v/>
      </c>
      <c r="G28" s="9"/>
      <c r="H28" s="9" t="str">
        <f>IF(TabellG16[[#This Row],[Plassering '#3]]="","",VLOOKUP(TabellG16[[#This Row],[Plassering '#3]],Poeng[],2,FALSE))</f>
        <v/>
      </c>
      <c r="I28" s="9"/>
      <c r="J28" s="9" t="str">
        <f>IF(TabellG16[[#This Row],[Plassering '#4]]="","",VLOOKUP(TabellG16[[#This Row],[Plassering '#4]],Poeng[],2,FALSE))</f>
        <v/>
      </c>
      <c r="K28" s="9"/>
      <c r="L28" s="9" t="str">
        <f>IF(TabellG16[[#This Row],[Plassering '#5]]="","",VLOOKUP(TabellG16[[#This Row],[Plassering '#5]],Poeng[],2,FALSE))</f>
        <v/>
      </c>
      <c r="M28" s="9"/>
      <c r="N28" s="9" t="str">
        <f>IF(TabellG16[[#This Row],[Plassering '#6]]="","",VLOOKUP(TabellG16[[#This Row],[Plassering '#6]],Poeng[],2,FALSE))</f>
        <v/>
      </c>
      <c r="O28" s="10" cm="1">
        <f t="array" ref="O28">IF(6-(COUNTBLANK(TabellG16[[#This Row],[P1]:[P6]]))&lt;4,SUM(TabellG16[[#This Row],[P1]:[P6]]),SUM(LARGE(TabellG16[[#This Row],[P1]:[P6]],{1,2,3,4})))</f>
        <v>0</v>
      </c>
      <c r="P28" s="9" t="str">
        <f>IF(TabellG16[[#This Row],[Poeng]]=0,"",RANK(TabellG16[[#This Row],[Poeng]],TabellG16[Poeng],0))</f>
        <v/>
      </c>
      <c r="Q28" s="9" t="str">
        <f>TabellG16[[#This Row],[Poeng '#1]]</f>
        <v/>
      </c>
      <c r="R28" s="9" t="str">
        <f>TabellG16[[#This Row],[Poeng '#2]]</f>
        <v/>
      </c>
      <c r="S28" s="9" t="str">
        <f>TabellG16[[#This Row],[Poeng '#3]]</f>
        <v/>
      </c>
      <c r="T28" s="9" t="str">
        <f>TabellG16[[#This Row],[Poeng '#4]]</f>
        <v/>
      </c>
      <c r="U28" s="9" t="str">
        <f>TabellG16[[#This Row],[Poeng '#5]]</f>
        <v/>
      </c>
      <c r="V28" s="9" t="str">
        <f>TabellG16[[#This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94FFE-7D7F-B84C-AFB1-A93A7FEA34AB}">
  <dimension ref="A1:V27"/>
  <sheetViews>
    <sheetView workbookViewId="0">
      <selection activeCell="A7" sqref="A7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63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190</v>
      </c>
      <c r="B6" s="8" t="s">
        <v>31</v>
      </c>
      <c r="C6" s="8"/>
      <c r="D6" s="9" t="str">
        <f>IF(TabellJ13[[#This Row],[Plassering '#1]]="","",VLOOKUP(TabellJ13[[#This Row],[Plassering '#1]],Poeng[],2,FALSE))</f>
        <v/>
      </c>
      <c r="E6" s="9"/>
      <c r="F6" s="9" t="str">
        <f>IF(TabellJ13[[#This Row],[Plassering '#2]]="","",VLOOKUP(TabellJ13[[#This Row],[Plassering '#2]],Poeng[],2,FALSE))</f>
        <v/>
      </c>
      <c r="G6" s="9">
        <v>1</v>
      </c>
      <c r="H6" s="9">
        <f>IF(TabellJ13[[#This Row],[Plassering '#3]]="","",VLOOKUP(TabellJ13[[#This Row],[Plassering '#3]],Poeng[],2,FALSE))</f>
        <v>100</v>
      </c>
      <c r="I6" s="9"/>
      <c r="J6" s="9" t="str">
        <f>IF(TabellJ13[[#This Row],[Plassering '#4]]="","",VLOOKUP(TabellJ13[[#This Row],[Plassering '#4]],Poeng[],2,FALSE))</f>
        <v/>
      </c>
      <c r="K6" s="9">
        <v>2</v>
      </c>
      <c r="L6" s="9">
        <f>IF(TabellJ13[[#This Row],[Plassering '#5]]="","",VLOOKUP(TabellJ13[[#This Row],[Plassering '#5]],Poeng[],2,FALSE))</f>
        <v>80</v>
      </c>
      <c r="M6" s="9"/>
      <c r="N6" s="9" t="str">
        <f>IF(TabellJ13[[#This Row],[Plassering '#6]]="","",VLOOKUP(TabellJ13[[#This Row],[Plassering '#6]],Poeng[],2,FALSE))</f>
        <v/>
      </c>
      <c r="O6" s="10" cm="1">
        <f t="array" ref="O6">IF(6-(COUNTBLANK(TabellJ13[[#This Row],[P1]:[P6]]))&lt;4,SUM(TabellJ13[[#This Row],[P1]:[P6]]),SUM(LARGE(TabellJ13[[#This Row],[P1]:[P6]],{1,2,3,4})))</f>
        <v>180</v>
      </c>
      <c r="P6" s="9">
        <f>IF(TabellJ13[[#This Row],[Poeng]]=0,"",RANK(TabellJ13[[#This Row],[Poeng]],TabellJ13[Poeng],0))</f>
        <v>1</v>
      </c>
      <c r="Q6" s="9" t="str">
        <f>TabellJ13[[#This Row],[Poeng '#1]]</f>
        <v/>
      </c>
      <c r="R6" s="9" t="str">
        <f>TabellJ13[[#This Row],[Poeng '#2]]</f>
        <v/>
      </c>
      <c r="S6" s="9">
        <f>TabellJ13[[#This Row],[Poeng '#3]]</f>
        <v>100</v>
      </c>
      <c r="T6" s="9" t="str">
        <f>TabellJ13[[#This Row],[Poeng '#4]]</f>
        <v/>
      </c>
      <c r="U6" s="9">
        <f>TabellJ13[[#This Row],[Poeng '#5]]</f>
        <v>80</v>
      </c>
      <c r="V6" s="9" t="str">
        <f>TabellJ13[[#This Row],[Poeng '#6]]</f>
        <v/>
      </c>
    </row>
    <row r="7" spans="1:22" x14ac:dyDescent="0.25">
      <c r="A7" s="8" t="s">
        <v>266</v>
      </c>
      <c r="B7" s="8" t="s">
        <v>55</v>
      </c>
      <c r="C7" s="8"/>
      <c r="D7" s="9" t="str">
        <f>IF(TabellJ13[[#This Row],[Plassering '#1]]="","",VLOOKUP(TabellJ13[[#This Row],[Plassering '#1]],Poeng[],2,FALSE))</f>
        <v/>
      </c>
      <c r="E7" s="9"/>
      <c r="F7" s="9" t="str">
        <f>IF(TabellJ13[[#This Row],[Plassering '#2]]="","",VLOOKUP(TabellJ13[[#This Row],[Plassering '#2]],Poeng[],2,FALSE))</f>
        <v/>
      </c>
      <c r="G7" s="9"/>
      <c r="H7" s="9" t="str">
        <f>IF(TabellJ13[[#This Row],[Plassering '#3]]="","",VLOOKUP(TabellJ13[[#This Row],[Plassering '#3]],Poeng[],2,FALSE))</f>
        <v/>
      </c>
      <c r="I7" s="9"/>
      <c r="J7" s="9" t="str">
        <f>IF(TabellJ13[[#This Row],[Plassering '#4]]="","",VLOOKUP(TabellJ13[[#This Row],[Plassering '#4]],Poeng[],2,FALSE))</f>
        <v/>
      </c>
      <c r="K7" s="9">
        <v>1</v>
      </c>
      <c r="L7" s="9">
        <f>IF(TabellJ13[[#This Row],[Plassering '#5]]="","",VLOOKUP(TabellJ13[[#This Row],[Plassering '#5]],Poeng[],2,FALSE))</f>
        <v>100</v>
      </c>
      <c r="M7" s="9"/>
      <c r="N7" s="9" t="str">
        <f>IF(TabellJ13[[#This Row],[Plassering '#6]]="","",VLOOKUP(TabellJ13[[#This Row],[Plassering '#6]],Poeng[],2,FALSE))</f>
        <v/>
      </c>
      <c r="O7" s="10" cm="1">
        <f t="array" ref="O7">IF(6-(COUNTBLANK(TabellJ13[[#This Row],[P1]:[P6]]))&lt;4,SUM(TabellJ13[[#This Row],[P1]:[P6]]),SUM(LARGE(TabellJ13[[#This Row],[P1]:[P6]],{1,2,3,4})))</f>
        <v>100</v>
      </c>
      <c r="P7" s="9">
        <f>IF(TabellJ13[[#This Row],[Poeng]]=0,"",RANK(TabellJ13[[#This Row],[Poeng]],TabellJ13[Poeng],0))</f>
        <v>2</v>
      </c>
      <c r="Q7" s="9" t="str">
        <f>TabellJ13[[#This Row],[Poeng '#1]]</f>
        <v/>
      </c>
      <c r="R7" s="9" t="str">
        <f>TabellJ13[[#This Row],[Poeng '#2]]</f>
        <v/>
      </c>
      <c r="S7" s="9" t="str">
        <f>TabellJ13[[#This Row],[Poeng '#3]]</f>
        <v/>
      </c>
      <c r="T7" s="9" t="str">
        <f>TabellJ13[[#This Row],[Poeng '#4]]</f>
        <v/>
      </c>
      <c r="U7" s="9">
        <f>TabellJ13[[#This Row],[Poeng '#5]]</f>
        <v>100</v>
      </c>
      <c r="V7" s="9" t="str">
        <f>TabellJ13[[#This Row],[Poeng '#6]]</f>
        <v/>
      </c>
    </row>
    <row r="8" spans="1:22" x14ac:dyDescent="0.25">
      <c r="A8" s="8"/>
      <c r="B8" s="8"/>
      <c r="C8" s="8"/>
      <c r="D8" s="9" t="str">
        <f>IF(TabellJ13[[#This Row],[Plassering '#1]]="","",VLOOKUP(TabellJ13[[#This Row],[Plassering '#1]],Poeng[],2,FALSE))</f>
        <v/>
      </c>
      <c r="E8" s="9"/>
      <c r="F8" s="9" t="str">
        <f>IF(TabellJ13[[#This Row],[Plassering '#2]]="","",VLOOKUP(TabellJ13[[#This Row],[Plassering '#2]],Poeng[],2,FALSE))</f>
        <v/>
      </c>
      <c r="G8" s="9"/>
      <c r="H8" s="9" t="str">
        <f>IF(TabellJ13[[#This Row],[Plassering '#3]]="","",VLOOKUP(TabellJ13[[#This Row],[Plassering '#3]],Poeng[],2,FALSE))</f>
        <v/>
      </c>
      <c r="I8" s="9"/>
      <c r="J8" s="9" t="str">
        <f>IF(TabellJ13[[#This Row],[Plassering '#4]]="","",VLOOKUP(TabellJ13[[#This Row],[Plassering '#4]],Poeng[],2,FALSE))</f>
        <v/>
      </c>
      <c r="K8" s="9"/>
      <c r="L8" s="9" t="str">
        <f>IF(TabellJ13[[#This Row],[Plassering '#5]]="","",VLOOKUP(TabellJ13[[#This Row],[Plassering '#5]],Poeng[],2,FALSE))</f>
        <v/>
      </c>
      <c r="M8" s="9"/>
      <c r="N8" s="9" t="str">
        <f>IF(TabellJ13[[#This Row],[Plassering '#6]]="","",VLOOKUP(TabellJ13[[#This Row],[Plassering '#6]],Poeng[],2,FALSE))</f>
        <v/>
      </c>
      <c r="O8" s="10" cm="1">
        <f t="array" ref="O8">IF(6-(COUNTBLANK(TabellJ13[[#This Row],[P1]:[P6]]))&lt;4,SUM(TabellJ13[[#This Row],[P1]:[P6]]),SUM(LARGE(TabellJ13[[#This Row],[P1]:[P6]],{1,2,3,4})))</f>
        <v>0</v>
      </c>
      <c r="P8" s="9" t="str">
        <f>IF(TabellJ13[[#This Row],[Poeng]]=0,"",RANK(TabellJ13[[#This Row],[Poeng]],TabellJ13[Poeng],0))</f>
        <v/>
      </c>
      <c r="Q8" s="9" t="str">
        <f>TabellJ13[[#This Row],[Poeng '#1]]</f>
        <v/>
      </c>
      <c r="R8" s="9" t="str">
        <f>TabellJ13[[#This Row],[Poeng '#2]]</f>
        <v/>
      </c>
      <c r="S8" s="9" t="str">
        <f>TabellJ13[[#This Row],[Poeng '#3]]</f>
        <v/>
      </c>
      <c r="T8" s="9" t="str">
        <f>TabellJ13[[#This Row],[Poeng '#4]]</f>
        <v/>
      </c>
      <c r="U8" s="9" t="str">
        <f>TabellJ13[[#This Row],[Poeng '#5]]</f>
        <v/>
      </c>
      <c r="V8" s="9" t="str">
        <f>TabellJ13[[#This Row],[Poeng '#6]]</f>
        <v/>
      </c>
    </row>
    <row r="9" spans="1:22" x14ac:dyDescent="0.25">
      <c r="A9" s="8"/>
      <c r="B9" s="8"/>
      <c r="C9" s="8"/>
      <c r="D9" s="9" t="str">
        <f>IF(TabellJ13[[#This Row],[Plassering '#1]]="","",VLOOKUP(TabellJ13[[#This Row],[Plassering '#1]],Poeng[],2,FALSE))</f>
        <v/>
      </c>
      <c r="E9" s="9"/>
      <c r="F9" s="9" t="str">
        <f>IF(TabellJ13[[#This Row],[Plassering '#2]]="","",VLOOKUP(TabellJ13[[#This Row],[Plassering '#2]],Poeng[],2,FALSE))</f>
        <v/>
      </c>
      <c r="G9" s="9"/>
      <c r="H9" s="9" t="str">
        <f>IF(TabellJ13[[#This Row],[Plassering '#3]]="","",VLOOKUP(TabellJ13[[#This Row],[Plassering '#3]],Poeng[],2,FALSE))</f>
        <v/>
      </c>
      <c r="I9" s="9"/>
      <c r="J9" s="9" t="str">
        <f>IF(TabellJ13[[#This Row],[Plassering '#4]]="","",VLOOKUP(TabellJ13[[#This Row],[Plassering '#4]],Poeng[],2,FALSE))</f>
        <v/>
      </c>
      <c r="K9" s="9"/>
      <c r="L9" s="9" t="str">
        <f>IF(TabellJ13[[#This Row],[Plassering '#5]]="","",VLOOKUP(TabellJ13[[#This Row],[Plassering '#5]],Poeng[],2,FALSE))</f>
        <v/>
      </c>
      <c r="M9" s="9"/>
      <c r="N9" s="9" t="str">
        <f>IF(TabellJ13[[#This Row],[Plassering '#6]]="","",VLOOKUP(TabellJ13[[#This Row],[Plassering '#6]],Poeng[],2,FALSE))</f>
        <v/>
      </c>
      <c r="O9" s="10" cm="1">
        <f t="array" ref="O9">IF(6-(COUNTBLANK(TabellJ13[[#This Row],[P1]:[P6]]))&lt;4,SUM(TabellJ13[[#This Row],[P1]:[P6]]),SUM(LARGE(TabellJ13[[#This Row],[P1]:[P6]],{1,2,3,4})))</f>
        <v>0</v>
      </c>
      <c r="P9" s="9" t="str">
        <f>IF(TabellJ13[[#This Row],[Poeng]]=0,"",RANK(TabellJ13[[#This Row],[Poeng]],TabellJ13[Poeng],0))</f>
        <v/>
      </c>
      <c r="Q9" s="9" t="str">
        <f>TabellJ13[[#This Row],[Poeng '#1]]</f>
        <v/>
      </c>
      <c r="R9" s="9" t="str">
        <f>TabellJ13[[#This Row],[Poeng '#2]]</f>
        <v/>
      </c>
      <c r="S9" s="9" t="str">
        <f>TabellJ13[[#This Row],[Poeng '#3]]</f>
        <v/>
      </c>
      <c r="T9" s="9" t="str">
        <f>TabellJ13[[#This Row],[Poeng '#4]]</f>
        <v/>
      </c>
      <c r="U9" s="9" t="str">
        <f>TabellJ13[[#This Row],[Poeng '#5]]</f>
        <v/>
      </c>
      <c r="V9" s="9" t="str">
        <f>TabellJ13[[#This Row],[Poeng '#6]]</f>
        <v/>
      </c>
    </row>
    <row r="10" spans="1:22" x14ac:dyDescent="0.25">
      <c r="A10" s="8"/>
      <c r="B10" s="8"/>
      <c r="C10" s="8"/>
      <c r="D10" s="9" t="str">
        <f>IF(TabellJ13[[#This Row],[Plassering '#1]]="","",VLOOKUP(TabellJ13[[#This Row],[Plassering '#1]],Poeng[],2,FALSE))</f>
        <v/>
      </c>
      <c r="E10" s="9"/>
      <c r="F10" s="9" t="str">
        <f>IF(TabellJ13[[#This Row],[Plassering '#2]]="","",VLOOKUP(TabellJ13[[#This Row],[Plassering '#2]],Poeng[],2,FALSE))</f>
        <v/>
      </c>
      <c r="G10" s="9"/>
      <c r="H10" s="9" t="str">
        <f>IF(TabellJ13[[#This Row],[Plassering '#3]]="","",VLOOKUP(TabellJ13[[#This Row],[Plassering '#3]],Poeng[],2,FALSE))</f>
        <v/>
      </c>
      <c r="I10" s="9"/>
      <c r="J10" s="9" t="str">
        <f>IF(TabellJ13[[#This Row],[Plassering '#4]]="","",VLOOKUP(TabellJ13[[#This Row],[Plassering '#4]],Poeng[],2,FALSE))</f>
        <v/>
      </c>
      <c r="K10" s="9"/>
      <c r="L10" s="9" t="str">
        <f>IF(TabellJ13[[#This Row],[Plassering '#5]]="","",VLOOKUP(TabellJ13[[#This Row],[Plassering '#5]],Poeng[],2,FALSE))</f>
        <v/>
      </c>
      <c r="M10" s="9"/>
      <c r="N10" s="9" t="str">
        <f>IF(TabellJ13[[#This Row],[Plassering '#6]]="","",VLOOKUP(TabellJ13[[#This Row],[Plassering '#6]],Poeng[],2,FALSE))</f>
        <v/>
      </c>
      <c r="O10" s="10" cm="1">
        <f t="array" ref="O10">IF(6-(COUNTBLANK(TabellJ13[[#This Row],[P1]:[P6]]))&lt;4,SUM(TabellJ13[[#This Row],[P1]:[P6]]),SUM(LARGE(TabellJ13[[#This Row],[P1]:[P6]],{1,2,3,4})))</f>
        <v>0</v>
      </c>
      <c r="P10" s="9" t="str">
        <f>IF(TabellJ13[[#This Row],[Poeng]]=0,"",RANK(TabellJ13[[#This Row],[Poeng]],TabellJ13[Poeng],0))</f>
        <v/>
      </c>
      <c r="Q10" s="9" t="str">
        <f>TabellJ13[[#This Row],[Poeng '#1]]</f>
        <v/>
      </c>
      <c r="R10" s="9" t="str">
        <f>TabellJ13[[#This Row],[Poeng '#2]]</f>
        <v/>
      </c>
      <c r="S10" s="9" t="str">
        <f>TabellJ13[[#This Row],[Poeng '#3]]</f>
        <v/>
      </c>
      <c r="T10" s="9" t="str">
        <f>TabellJ13[[#This Row],[Poeng '#4]]</f>
        <v/>
      </c>
      <c r="U10" s="9" t="str">
        <f>TabellJ13[[#This Row],[Poeng '#5]]</f>
        <v/>
      </c>
      <c r="V10" s="9" t="str">
        <f>TabellJ13[[#This Row],[Poeng '#6]]</f>
        <v/>
      </c>
    </row>
    <row r="11" spans="1:22" x14ac:dyDescent="0.25">
      <c r="A11" s="8"/>
      <c r="B11" s="8"/>
      <c r="C11" s="8"/>
      <c r="D11" s="9" t="str">
        <f>IF(TabellJ13[[#This Row],[Plassering '#1]]="","",VLOOKUP(TabellJ13[[#This Row],[Plassering '#1]],Poeng[],2,FALSE))</f>
        <v/>
      </c>
      <c r="E11" s="9"/>
      <c r="F11" s="9" t="str">
        <f>IF(TabellJ13[[#This Row],[Plassering '#2]]="","",VLOOKUP(TabellJ13[[#This Row],[Plassering '#2]],Poeng[],2,FALSE))</f>
        <v/>
      </c>
      <c r="G11" s="9"/>
      <c r="H11" s="9" t="str">
        <f>IF(TabellJ13[[#This Row],[Plassering '#3]]="","",VLOOKUP(TabellJ13[[#This Row],[Plassering '#3]],Poeng[],2,FALSE))</f>
        <v/>
      </c>
      <c r="I11" s="9"/>
      <c r="J11" s="9" t="str">
        <f>IF(TabellJ13[[#This Row],[Plassering '#4]]="","",VLOOKUP(TabellJ13[[#This Row],[Plassering '#4]],Poeng[],2,FALSE))</f>
        <v/>
      </c>
      <c r="K11" s="9"/>
      <c r="L11" s="9" t="str">
        <f>IF(TabellJ13[[#This Row],[Plassering '#5]]="","",VLOOKUP(TabellJ13[[#This Row],[Plassering '#5]],Poeng[],2,FALSE))</f>
        <v/>
      </c>
      <c r="M11" s="9"/>
      <c r="N11" s="9" t="str">
        <f>IF(TabellJ13[[#This Row],[Plassering '#6]]="","",VLOOKUP(TabellJ13[[#This Row],[Plassering '#6]],Poeng[],2,FALSE))</f>
        <v/>
      </c>
      <c r="O11" s="10" cm="1">
        <f t="array" ref="O11">IF(6-(COUNTBLANK(TabellJ13[[#This Row],[P1]:[P6]]))&lt;4,SUM(TabellJ13[[#This Row],[P1]:[P6]]),SUM(LARGE(TabellJ13[[#This Row],[P1]:[P6]],{1,2,3,4})))</f>
        <v>0</v>
      </c>
      <c r="P11" s="9" t="str">
        <f>IF(TabellJ13[[#This Row],[Poeng]]=0,"",RANK(TabellJ13[[#This Row],[Poeng]],TabellJ13[Poeng],0))</f>
        <v/>
      </c>
      <c r="Q11" s="9" t="str">
        <f>TabellJ13[[#This Row],[Poeng '#1]]</f>
        <v/>
      </c>
      <c r="R11" s="9" t="str">
        <f>TabellJ13[[#This Row],[Poeng '#2]]</f>
        <v/>
      </c>
      <c r="S11" s="9" t="str">
        <f>TabellJ13[[#This Row],[Poeng '#3]]</f>
        <v/>
      </c>
      <c r="T11" s="9" t="str">
        <f>TabellJ13[[#This Row],[Poeng '#4]]</f>
        <v/>
      </c>
      <c r="U11" s="9" t="str">
        <f>TabellJ13[[#This Row],[Poeng '#5]]</f>
        <v/>
      </c>
      <c r="V11" s="9" t="str">
        <f>TabellJ13[[#This Row],[Poeng '#6]]</f>
        <v/>
      </c>
    </row>
    <row r="12" spans="1:22" x14ac:dyDescent="0.25">
      <c r="A12" s="8"/>
      <c r="B12" s="8"/>
      <c r="C12" s="8"/>
      <c r="D12" s="9" t="str">
        <f>IF(TabellJ13[[#This Row],[Plassering '#1]]="","",VLOOKUP(TabellJ13[[#This Row],[Plassering '#1]],Poeng[],2,FALSE))</f>
        <v/>
      </c>
      <c r="E12" s="9"/>
      <c r="F12" s="9" t="str">
        <f>IF(TabellJ13[[#This Row],[Plassering '#2]]="","",VLOOKUP(TabellJ13[[#This Row],[Plassering '#2]],Poeng[],2,FALSE))</f>
        <v/>
      </c>
      <c r="G12" s="9"/>
      <c r="H12" s="9" t="str">
        <f>IF(TabellJ13[[#This Row],[Plassering '#3]]="","",VLOOKUP(TabellJ13[[#This Row],[Plassering '#3]],Poeng[],2,FALSE))</f>
        <v/>
      </c>
      <c r="I12" s="9"/>
      <c r="J12" s="9" t="str">
        <f>IF(TabellJ13[[#This Row],[Plassering '#4]]="","",VLOOKUP(TabellJ13[[#This Row],[Plassering '#4]],Poeng[],2,FALSE))</f>
        <v/>
      </c>
      <c r="K12" s="9"/>
      <c r="L12" s="9" t="str">
        <f>IF(TabellJ13[[#This Row],[Plassering '#5]]="","",VLOOKUP(TabellJ13[[#This Row],[Plassering '#5]],Poeng[],2,FALSE))</f>
        <v/>
      </c>
      <c r="M12" s="9"/>
      <c r="N12" s="9" t="str">
        <f>IF(TabellJ13[[#This Row],[Plassering '#6]]="","",VLOOKUP(TabellJ13[[#This Row],[Plassering '#6]],Poeng[],2,FALSE))</f>
        <v/>
      </c>
      <c r="O12" s="10" cm="1">
        <f t="array" ref="O12">IF(6-(COUNTBLANK(TabellJ13[[#This Row],[P1]:[P6]]))&lt;4,SUM(TabellJ13[[#This Row],[P1]:[P6]]),SUM(LARGE(TabellJ13[[#This Row],[P1]:[P6]],{1,2,3,4})))</f>
        <v>0</v>
      </c>
      <c r="P12" s="9" t="str">
        <f>IF(TabellJ13[[#This Row],[Poeng]]=0,"",RANK(TabellJ13[[#This Row],[Poeng]],TabellJ13[Poeng],0))</f>
        <v/>
      </c>
      <c r="Q12" s="9" t="str">
        <f>TabellJ13[[#This Row],[Poeng '#1]]</f>
        <v/>
      </c>
      <c r="R12" s="9" t="str">
        <f>TabellJ13[[#This Row],[Poeng '#2]]</f>
        <v/>
      </c>
      <c r="S12" s="9" t="str">
        <f>TabellJ13[[#This Row],[Poeng '#3]]</f>
        <v/>
      </c>
      <c r="T12" s="9" t="str">
        <f>TabellJ13[[#This Row],[Poeng '#4]]</f>
        <v/>
      </c>
      <c r="U12" s="9" t="str">
        <f>TabellJ13[[#This Row],[Poeng '#5]]</f>
        <v/>
      </c>
      <c r="V12" s="9" t="str">
        <f>TabellJ13[[#This Row],[Poeng '#6]]</f>
        <v/>
      </c>
    </row>
    <row r="13" spans="1:22" x14ac:dyDescent="0.25">
      <c r="A13" s="8"/>
      <c r="B13" s="8"/>
      <c r="C13" s="8"/>
      <c r="D13" s="9" t="str">
        <f>IF(TabellJ13[[#This Row],[Plassering '#1]]="","",VLOOKUP(TabellJ13[[#This Row],[Plassering '#1]],Poeng[],2,FALSE))</f>
        <v/>
      </c>
      <c r="E13" s="9"/>
      <c r="F13" s="9" t="str">
        <f>IF(TabellJ13[[#This Row],[Plassering '#2]]="","",VLOOKUP(TabellJ13[[#This Row],[Plassering '#2]],Poeng[],2,FALSE))</f>
        <v/>
      </c>
      <c r="G13" s="9"/>
      <c r="H13" s="9" t="str">
        <f>IF(TabellJ13[[#This Row],[Plassering '#3]]="","",VLOOKUP(TabellJ13[[#This Row],[Plassering '#3]],Poeng[],2,FALSE))</f>
        <v/>
      </c>
      <c r="I13" s="9"/>
      <c r="J13" s="9" t="str">
        <f>IF(TabellJ13[[#This Row],[Plassering '#4]]="","",VLOOKUP(TabellJ13[[#This Row],[Plassering '#4]],Poeng[],2,FALSE))</f>
        <v/>
      </c>
      <c r="K13" s="9"/>
      <c r="L13" s="9" t="str">
        <f>IF(TabellJ13[[#This Row],[Plassering '#5]]="","",VLOOKUP(TabellJ13[[#This Row],[Plassering '#5]],Poeng[],2,FALSE))</f>
        <v/>
      </c>
      <c r="M13" s="9"/>
      <c r="N13" s="9" t="str">
        <f>IF(TabellJ13[[#This Row],[Plassering '#6]]="","",VLOOKUP(TabellJ13[[#This Row],[Plassering '#6]],Poeng[],2,FALSE))</f>
        <v/>
      </c>
      <c r="O13" s="10" cm="1">
        <f t="array" ref="O13">IF(6-(COUNTBLANK(TabellJ13[[#This Row],[P1]:[P6]]))&lt;4,SUM(TabellJ13[[#This Row],[P1]:[P6]]),SUM(LARGE(TabellJ13[[#This Row],[P1]:[P6]],{1,2,3,4})))</f>
        <v>0</v>
      </c>
      <c r="P13" s="9" t="str">
        <f>IF(TabellJ13[[#This Row],[Poeng]]=0,"",RANK(TabellJ13[[#This Row],[Poeng]],TabellJ13[Poeng],0))</f>
        <v/>
      </c>
      <c r="Q13" s="9" t="str">
        <f>TabellJ13[[#This Row],[Poeng '#1]]</f>
        <v/>
      </c>
      <c r="R13" s="9" t="str">
        <f>TabellJ13[[#This Row],[Poeng '#2]]</f>
        <v/>
      </c>
      <c r="S13" s="9" t="str">
        <f>TabellJ13[[#This Row],[Poeng '#3]]</f>
        <v/>
      </c>
      <c r="T13" s="9" t="str">
        <f>TabellJ13[[#This Row],[Poeng '#4]]</f>
        <v/>
      </c>
      <c r="U13" s="9" t="str">
        <f>TabellJ13[[#This Row],[Poeng '#5]]</f>
        <v/>
      </c>
      <c r="V13" s="9" t="str">
        <f>TabellJ13[[#This Row],[Poeng '#6]]</f>
        <v/>
      </c>
    </row>
    <row r="14" spans="1:22" x14ac:dyDescent="0.25">
      <c r="A14" s="8"/>
      <c r="B14" s="8"/>
      <c r="C14" s="8"/>
      <c r="D14" s="9" t="str">
        <f>IF(TabellJ13[[#This Row],[Plassering '#1]]="","",VLOOKUP(TabellJ13[[#This Row],[Plassering '#1]],Poeng[],2,FALSE))</f>
        <v/>
      </c>
      <c r="E14" s="9"/>
      <c r="F14" s="9" t="str">
        <f>IF(TabellJ13[[#This Row],[Plassering '#2]]="","",VLOOKUP(TabellJ13[[#This Row],[Plassering '#2]],Poeng[],2,FALSE))</f>
        <v/>
      </c>
      <c r="G14" s="9"/>
      <c r="H14" s="9" t="str">
        <f>IF(TabellJ13[[#This Row],[Plassering '#3]]="","",VLOOKUP(TabellJ13[[#This Row],[Plassering '#3]],Poeng[],2,FALSE))</f>
        <v/>
      </c>
      <c r="I14" s="9"/>
      <c r="J14" s="9" t="str">
        <f>IF(TabellJ13[[#This Row],[Plassering '#4]]="","",VLOOKUP(TabellJ13[[#This Row],[Plassering '#4]],Poeng[],2,FALSE))</f>
        <v/>
      </c>
      <c r="K14" s="9"/>
      <c r="L14" s="9" t="str">
        <f>IF(TabellJ13[[#This Row],[Plassering '#5]]="","",VLOOKUP(TabellJ13[[#This Row],[Plassering '#5]],Poeng[],2,FALSE))</f>
        <v/>
      </c>
      <c r="M14" s="9"/>
      <c r="N14" s="9" t="str">
        <f>IF(TabellJ13[[#This Row],[Plassering '#6]]="","",VLOOKUP(TabellJ13[[#This Row],[Plassering '#6]],Poeng[],2,FALSE))</f>
        <v/>
      </c>
      <c r="O14" s="10" cm="1">
        <f t="array" ref="O14">IF(6-(COUNTBLANK(TabellJ13[[#This Row],[P1]:[P6]]))&lt;4,SUM(TabellJ13[[#This Row],[P1]:[P6]]),SUM(LARGE(TabellJ13[[#This Row],[P1]:[P6]],{1,2,3,4})))</f>
        <v>0</v>
      </c>
      <c r="P14" s="9" t="str">
        <f>IF(TabellJ13[[#This Row],[Poeng]]=0,"",RANK(TabellJ13[[#This Row],[Poeng]],TabellJ13[Poeng],0))</f>
        <v/>
      </c>
      <c r="Q14" s="9" t="str">
        <f>TabellJ13[[#This Row],[Poeng '#1]]</f>
        <v/>
      </c>
      <c r="R14" s="9" t="str">
        <f>TabellJ13[[#This Row],[Poeng '#2]]</f>
        <v/>
      </c>
      <c r="S14" s="9" t="str">
        <f>TabellJ13[[#This Row],[Poeng '#3]]</f>
        <v/>
      </c>
      <c r="T14" s="9" t="str">
        <f>TabellJ13[[#This Row],[Poeng '#4]]</f>
        <v/>
      </c>
      <c r="U14" s="9" t="str">
        <f>TabellJ13[[#This Row],[Poeng '#5]]</f>
        <v/>
      </c>
      <c r="V14" s="9" t="str">
        <f>TabellJ13[[#This Row],[Poeng '#6]]</f>
        <v/>
      </c>
    </row>
    <row r="15" spans="1:22" x14ac:dyDescent="0.25">
      <c r="A15" s="8"/>
      <c r="B15" s="8"/>
      <c r="C15" s="8"/>
      <c r="D15" s="9" t="str">
        <f>IF(TabellJ13[[#This Row],[Plassering '#1]]="","",VLOOKUP(TabellJ13[[#This Row],[Plassering '#1]],Poeng[],2,FALSE))</f>
        <v/>
      </c>
      <c r="E15" s="9"/>
      <c r="F15" s="9" t="str">
        <f>IF(TabellJ13[[#This Row],[Plassering '#2]]="","",VLOOKUP(TabellJ13[[#This Row],[Plassering '#2]],Poeng[],2,FALSE))</f>
        <v/>
      </c>
      <c r="G15" s="9"/>
      <c r="H15" s="9" t="str">
        <f>IF(TabellJ13[[#This Row],[Plassering '#3]]="","",VLOOKUP(TabellJ13[[#This Row],[Plassering '#3]],Poeng[],2,FALSE))</f>
        <v/>
      </c>
      <c r="I15" s="9"/>
      <c r="J15" s="9" t="str">
        <f>IF(TabellJ13[[#This Row],[Plassering '#4]]="","",VLOOKUP(TabellJ13[[#This Row],[Plassering '#4]],Poeng[],2,FALSE))</f>
        <v/>
      </c>
      <c r="K15" s="9"/>
      <c r="L15" s="9" t="str">
        <f>IF(TabellJ13[[#This Row],[Plassering '#5]]="","",VLOOKUP(TabellJ13[[#This Row],[Plassering '#5]],Poeng[],2,FALSE))</f>
        <v/>
      </c>
      <c r="M15" s="9"/>
      <c r="N15" s="9" t="str">
        <f>IF(TabellJ13[[#This Row],[Plassering '#6]]="","",VLOOKUP(TabellJ13[[#This Row],[Plassering '#6]],Poeng[],2,FALSE))</f>
        <v/>
      </c>
      <c r="O15" s="10" cm="1">
        <f t="array" ref="O15">IF(6-(COUNTBLANK(TabellJ13[[#This Row],[P1]:[P6]]))&lt;4,SUM(TabellJ13[[#This Row],[P1]:[P6]]),SUM(LARGE(TabellJ13[[#This Row],[P1]:[P6]],{1,2,3,4})))</f>
        <v>0</v>
      </c>
      <c r="P15" s="9" t="str">
        <f>IF(TabellJ13[[#This Row],[Poeng]]=0,"",RANK(TabellJ13[[#This Row],[Poeng]],TabellJ13[Poeng],0))</f>
        <v/>
      </c>
      <c r="Q15" s="9" t="str">
        <f>TabellJ13[[#This Row],[Poeng '#1]]</f>
        <v/>
      </c>
      <c r="R15" s="9" t="str">
        <f>TabellJ13[[#This Row],[Poeng '#2]]</f>
        <v/>
      </c>
      <c r="S15" s="9" t="str">
        <f>TabellJ13[[#This Row],[Poeng '#3]]</f>
        <v/>
      </c>
      <c r="T15" s="9" t="str">
        <f>TabellJ13[[#This Row],[Poeng '#4]]</f>
        <v/>
      </c>
      <c r="U15" s="9" t="str">
        <f>TabellJ13[[#This Row],[Poeng '#5]]</f>
        <v/>
      </c>
      <c r="V15" s="9" t="str">
        <f>TabellJ13[[#This Row],[Poeng '#6]]</f>
        <v/>
      </c>
    </row>
    <row r="16" spans="1:22" x14ac:dyDescent="0.25">
      <c r="A16" s="8"/>
      <c r="B16" s="8"/>
      <c r="C16" s="8"/>
      <c r="D16" s="9" t="str">
        <f>IF(TabellJ13[[#This Row],[Plassering '#1]]="","",VLOOKUP(TabellJ13[[#This Row],[Plassering '#1]],Poeng[],2,FALSE))</f>
        <v/>
      </c>
      <c r="E16" s="9"/>
      <c r="F16" s="9" t="str">
        <f>IF(TabellJ13[[#This Row],[Plassering '#2]]="","",VLOOKUP(TabellJ13[[#This Row],[Plassering '#2]],Poeng[],2,FALSE))</f>
        <v/>
      </c>
      <c r="G16" s="9"/>
      <c r="H16" s="9" t="str">
        <f>IF(TabellJ13[[#This Row],[Plassering '#3]]="","",VLOOKUP(TabellJ13[[#This Row],[Plassering '#3]],Poeng[],2,FALSE))</f>
        <v/>
      </c>
      <c r="I16" s="9"/>
      <c r="J16" s="9" t="str">
        <f>IF(TabellJ13[[#This Row],[Plassering '#4]]="","",VLOOKUP(TabellJ13[[#This Row],[Plassering '#4]],Poeng[],2,FALSE))</f>
        <v/>
      </c>
      <c r="K16" s="9"/>
      <c r="L16" s="9" t="str">
        <f>IF(TabellJ13[[#This Row],[Plassering '#5]]="","",VLOOKUP(TabellJ13[[#This Row],[Plassering '#5]],Poeng[],2,FALSE))</f>
        <v/>
      </c>
      <c r="M16" s="9"/>
      <c r="N16" s="9" t="str">
        <f>IF(TabellJ13[[#This Row],[Plassering '#6]]="","",VLOOKUP(TabellJ13[[#This Row],[Plassering '#6]],Poeng[],2,FALSE))</f>
        <v/>
      </c>
      <c r="O16" s="10" cm="1">
        <f t="array" ref="O16">IF(6-(COUNTBLANK(TabellJ13[[#This Row],[P1]:[P6]]))&lt;4,SUM(TabellJ13[[#This Row],[P1]:[P6]]),SUM(LARGE(TabellJ13[[#This Row],[P1]:[P6]],{1,2,3,4})))</f>
        <v>0</v>
      </c>
      <c r="P16" s="9" t="str">
        <f>IF(TabellJ13[[#This Row],[Poeng]]=0,"",RANK(TabellJ13[[#This Row],[Poeng]],TabellJ13[Poeng],0))</f>
        <v/>
      </c>
      <c r="Q16" s="9" t="str">
        <f>TabellJ13[[#This Row],[Poeng '#1]]</f>
        <v/>
      </c>
      <c r="R16" s="9" t="str">
        <f>TabellJ13[[#This Row],[Poeng '#2]]</f>
        <v/>
      </c>
      <c r="S16" s="9" t="str">
        <f>TabellJ13[[#This Row],[Poeng '#3]]</f>
        <v/>
      </c>
      <c r="T16" s="9" t="str">
        <f>TabellJ13[[#This Row],[Poeng '#4]]</f>
        <v/>
      </c>
      <c r="U16" s="9" t="str">
        <f>TabellJ13[[#This Row],[Poeng '#5]]</f>
        <v/>
      </c>
      <c r="V16" s="9" t="str">
        <f>TabellJ13[[#This Row],[Poeng '#6]]</f>
        <v/>
      </c>
    </row>
    <row r="17" spans="1:22" x14ac:dyDescent="0.25">
      <c r="A17" s="8"/>
      <c r="B17" s="8"/>
      <c r="C17" s="8"/>
      <c r="D17" s="9" t="str">
        <f>IF(TabellJ13[[#This Row],[Plassering '#1]]="","",VLOOKUP(TabellJ13[[#This Row],[Plassering '#1]],Poeng[],2,FALSE))</f>
        <v/>
      </c>
      <c r="E17" s="9"/>
      <c r="F17" s="9" t="str">
        <f>IF(TabellJ13[[#This Row],[Plassering '#2]]="","",VLOOKUP(TabellJ13[[#This Row],[Plassering '#2]],Poeng[],2,FALSE))</f>
        <v/>
      </c>
      <c r="G17" s="9"/>
      <c r="H17" s="9" t="str">
        <f>IF(TabellJ13[[#This Row],[Plassering '#3]]="","",VLOOKUP(TabellJ13[[#This Row],[Plassering '#3]],Poeng[],2,FALSE))</f>
        <v/>
      </c>
      <c r="I17" s="9"/>
      <c r="J17" s="9" t="str">
        <f>IF(TabellJ13[[#This Row],[Plassering '#4]]="","",VLOOKUP(TabellJ13[[#This Row],[Plassering '#4]],Poeng[],2,FALSE))</f>
        <v/>
      </c>
      <c r="K17" s="9"/>
      <c r="L17" s="9" t="str">
        <f>IF(TabellJ13[[#This Row],[Plassering '#5]]="","",VLOOKUP(TabellJ13[[#This Row],[Plassering '#5]],Poeng[],2,FALSE))</f>
        <v/>
      </c>
      <c r="M17" s="9"/>
      <c r="N17" s="9" t="str">
        <f>IF(TabellJ13[[#This Row],[Plassering '#6]]="","",VLOOKUP(TabellJ13[[#This Row],[Plassering '#6]],Poeng[],2,FALSE))</f>
        <v/>
      </c>
      <c r="O17" s="10" cm="1">
        <f t="array" ref="O17">IF(6-(COUNTBLANK(TabellJ13[[#This Row],[P1]:[P6]]))&lt;4,SUM(TabellJ13[[#This Row],[P1]:[P6]]),SUM(LARGE(TabellJ13[[#This Row],[P1]:[P6]],{1,2,3,4})))</f>
        <v>0</v>
      </c>
      <c r="P17" s="9" t="str">
        <f>IF(TabellJ13[[#This Row],[Poeng]]=0,"",RANK(TabellJ13[[#This Row],[Poeng]],TabellJ13[Poeng],0))</f>
        <v/>
      </c>
      <c r="Q17" s="9" t="str">
        <f>TabellJ13[[#This Row],[Poeng '#1]]</f>
        <v/>
      </c>
      <c r="R17" s="9" t="str">
        <f>TabellJ13[[#This Row],[Poeng '#2]]</f>
        <v/>
      </c>
      <c r="S17" s="9" t="str">
        <f>TabellJ13[[#This Row],[Poeng '#3]]</f>
        <v/>
      </c>
      <c r="T17" s="9" t="str">
        <f>TabellJ13[[#This Row],[Poeng '#4]]</f>
        <v/>
      </c>
      <c r="U17" s="9" t="str">
        <f>TabellJ13[[#This Row],[Poeng '#5]]</f>
        <v/>
      </c>
      <c r="V17" s="9" t="str">
        <f>TabellJ13[[#This Row],[Poeng '#6]]</f>
        <v/>
      </c>
    </row>
    <row r="18" spans="1:22" x14ac:dyDescent="0.25">
      <c r="A18" s="8"/>
      <c r="B18" s="8"/>
      <c r="C18" s="9"/>
      <c r="D18" s="9" t="str">
        <f>IF(TabellJ13[[#This Row],[Plassering '#1]]="","",VLOOKUP(TabellJ13[[#This Row],[Plassering '#1]],Poeng[],2,FALSE))</f>
        <v/>
      </c>
      <c r="E18" s="9"/>
      <c r="F18" s="9" t="str">
        <f>IF(TabellJ13[[#This Row],[Plassering '#2]]="","",VLOOKUP(TabellJ13[[#This Row],[Plassering '#2]],Poeng[],2,FALSE))</f>
        <v/>
      </c>
      <c r="G18" s="9"/>
      <c r="H18" s="9" t="str">
        <f>IF(TabellJ13[[#This Row],[Plassering '#3]]="","",VLOOKUP(TabellJ13[[#This Row],[Plassering '#3]],Poeng[],2,FALSE))</f>
        <v/>
      </c>
      <c r="I18" s="9"/>
      <c r="J18" s="9" t="str">
        <f>IF(TabellJ13[[#This Row],[Plassering '#4]]="","",VLOOKUP(TabellJ13[[#This Row],[Plassering '#4]],Poeng[],2,FALSE))</f>
        <v/>
      </c>
      <c r="K18" s="9"/>
      <c r="L18" s="9" t="str">
        <f>IF(TabellJ13[[#This Row],[Plassering '#5]]="","",VLOOKUP(TabellJ13[[#This Row],[Plassering '#5]],Poeng[],2,FALSE))</f>
        <v/>
      </c>
      <c r="M18" s="9"/>
      <c r="N18" s="9" t="str">
        <f>IF(TabellJ13[[#This Row],[Plassering '#6]]="","",VLOOKUP(TabellJ13[[#This Row],[Plassering '#6]],Poeng[],2,FALSE))</f>
        <v/>
      </c>
      <c r="O18" s="10" cm="1">
        <f t="array" ref="O18">IF(6-(COUNTBLANK(TabellJ13[[#This Row],[P1]:[P6]]))&lt;4,SUM(TabellJ13[[#This Row],[P1]:[P6]]),SUM(LARGE(TabellJ13[[#This Row],[P1]:[P6]],{1,2,3,4})))</f>
        <v>0</v>
      </c>
      <c r="P18" s="9" t="str">
        <f>IF(TabellJ13[[#This Row],[Poeng]]=0,"",RANK(TabellJ13[[#This Row],[Poeng]],TabellJ13[Poeng],0))</f>
        <v/>
      </c>
      <c r="Q18" s="9" t="str">
        <f>TabellJ13[[#This Row],[Poeng '#1]]</f>
        <v/>
      </c>
      <c r="R18" s="9" t="str">
        <f>TabellJ13[[#This Row],[Poeng '#2]]</f>
        <v/>
      </c>
      <c r="S18" s="9" t="str">
        <f>TabellJ13[[#This Row],[Poeng '#3]]</f>
        <v/>
      </c>
      <c r="T18" s="9" t="str">
        <f>TabellJ13[[#This Row],[Poeng '#4]]</f>
        <v/>
      </c>
      <c r="U18" s="9" t="str">
        <f>TabellJ13[[#This Row],[Poeng '#5]]</f>
        <v/>
      </c>
      <c r="V18" s="9" t="str">
        <f>TabellJ13[[#This Row],[Poeng '#6]]</f>
        <v/>
      </c>
    </row>
    <row r="19" spans="1:22" x14ac:dyDescent="0.25">
      <c r="A19" s="8"/>
      <c r="B19" s="8"/>
      <c r="C19" s="8"/>
      <c r="D19" s="9" t="str">
        <f>IF(TabellJ13[[#This Row],[Plassering '#1]]="","",VLOOKUP(TabellJ13[[#This Row],[Plassering '#1]],Poeng[],2,FALSE))</f>
        <v/>
      </c>
      <c r="E19" s="9"/>
      <c r="F19" s="9" t="str">
        <f>IF(TabellJ13[[#This Row],[Plassering '#2]]="","",VLOOKUP(TabellJ13[[#This Row],[Plassering '#2]],Poeng[],2,FALSE))</f>
        <v/>
      </c>
      <c r="G19" s="9"/>
      <c r="H19" s="9" t="str">
        <f>IF(TabellJ13[[#This Row],[Plassering '#3]]="","",VLOOKUP(TabellJ13[[#This Row],[Plassering '#3]],Poeng[],2,FALSE))</f>
        <v/>
      </c>
      <c r="I19" s="9"/>
      <c r="J19" s="9" t="str">
        <f>IF(TabellJ13[[#This Row],[Plassering '#4]]="","",VLOOKUP(TabellJ13[[#This Row],[Plassering '#4]],Poeng[],2,FALSE))</f>
        <v/>
      </c>
      <c r="K19" s="9"/>
      <c r="L19" s="9" t="str">
        <f>IF(TabellJ13[[#This Row],[Plassering '#5]]="","",VLOOKUP(TabellJ13[[#This Row],[Plassering '#5]],Poeng[],2,FALSE))</f>
        <v/>
      </c>
      <c r="M19" s="9"/>
      <c r="N19" s="9" t="str">
        <f>IF(TabellJ13[[#This Row],[Plassering '#6]]="","",VLOOKUP(TabellJ13[[#This Row],[Plassering '#6]],Poeng[],2,FALSE))</f>
        <v/>
      </c>
      <c r="O19" s="10" cm="1">
        <f t="array" ref="O19">IF(6-(COUNTBLANK(TabellJ13[[#This Row],[P1]:[P6]]))&lt;4,SUM(TabellJ13[[#This Row],[P1]:[P6]]),SUM(LARGE(TabellJ13[[#This Row],[P1]:[P6]],{1,2,3,4})))</f>
        <v>0</v>
      </c>
      <c r="P19" s="9" t="str">
        <f>IF(TabellJ13[[#This Row],[Poeng]]=0,"",RANK(TabellJ13[[#This Row],[Poeng]],TabellJ13[Poeng],0))</f>
        <v/>
      </c>
      <c r="Q19" s="9" t="str">
        <f>TabellJ13[[#This Row],[Poeng '#1]]</f>
        <v/>
      </c>
      <c r="R19" s="9" t="str">
        <f>TabellJ13[[#This Row],[Poeng '#2]]</f>
        <v/>
      </c>
      <c r="S19" s="9" t="str">
        <f>TabellJ13[[#This Row],[Poeng '#3]]</f>
        <v/>
      </c>
      <c r="T19" s="9" t="str">
        <f>TabellJ13[[#This Row],[Poeng '#4]]</f>
        <v/>
      </c>
      <c r="U19" s="9" t="str">
        <f>TabellJ13[[#This Row],[Poeng '#5]]</f>
        <v/>
      </c>
      <c r="V19" s="9" t="str">
        <f>TabellJ13[[#This Row],[Poeng '#6]]</f>
        <v/>
      </c>
    </row>
    <row r="20" spans="1:22" x14ac:dyDescent="0.25">
      <c r="A20" s="8"/>
      <c r="B20" s="8"/>
      <c r="C20" s="8"/>
      <c r="D20" s="9" t="str">
        <f>IF(TabellJ13[[#This Row],[Plassering '#1]]="","",VLOOKUP(TabellJ13[[#This Row],[Plassering '#1]],Poeng[],2,FALSE))</f>
        <v/>
      </c>
      <c r="E20" s="9"/>
      <c r="F20" s="9" t="str">
        <f>IF(TabellJ13[[#This Row],[Plassering '#2]]="","",VLOOKUP(TabellJ13[[#This Row],[Plassering '#2]],Poeng[],2,FALSE))</f>
        <v/>
      </c>
      <c r="G20" s="9"/>
      <c r="H20" s="9" t="str">
        <f>IF(TabellJ13[[#This Row],[Plassering '#3]]="","",VLOOKUP(TabellJ13[[#This Row],[Plassering '#3]],Poeng[],2,FALSE))</f>
        <v/>
      </c>
      <c r="I20" s="9"/>
      <c r="J20" s="9" t="str">
        <f>IF(TabellJ13[[#This Row],[Plassering '#4]]="","",VLOOKUP(TabellJ13[[#This Row],[Plassering '#4]],Poeng[],2,FALSE))</f>
        <v/>
      </c>
      <c r="K20" s="9"/>
      <c r="L20" s="9" t="str">
        <f>IF(TabellJ13[[#This Row],[Plassering '#5]]="","",VLOOKUP(TabellJ13[[#This Row],[Plassering '#5]],Poeng[],2,FALSE))</f>
        <v/>
      </c>
      <c r="M20" s="9"/>
      <c r="N20" s="9" t="str">
        <f>IF(TabellJ13[[#This Row],[Plassering '#6]]="","",VLOOKUP(TabellJ13[[#This Row],[Plassering '#6]],Poeng[],2,FALSE))</f>
        <v/>
      </c>
      <c r="O20" s="10" cm="1">
        <f t="array" ref="O20">IF(6-(COUNTBLANK(TabellJ13[[#This Row],[P1]:[P6]]))&lt;4,SUM(TabellJ13[[#This Row],[P1]:[P6]]),SUM(LARGE(TabellJ13[[#This Row],[P1]:[P6]],{1,2,3,4})))</f>
        <v>0</v>
      </c>
      <c r="P20" s="9" t="str">
        <f>IF(TabellJ13[[#This Row],[Poeng]]=0,"",RANK(TabellJ13[[#This Row],[Poeng]],TabellJ13[Poeng],0))</f>
        <v/>
      </c>
      <c r="Q20" s="9" t="str">
        <f>TabellJ13[[#This Row],[Poeng '#1]]</f>
        <v/>
      </c>
      <c r="R20" s="9" t="str">
        <f>TabellJ13[[#This Row],[Poeng '#2]]</f>
        <v/>
      </c>
      <c r="S20" s="9" t="str">
        <f>TabellJ13[[#This Row],[Poeng '#3]]</f>
        <v/>
      </c>
      <c r="T20" s="9" t="str">
        <f>TabellJ13[[#This Row],[Poeng '#4]]</f>
        <v/>
      </c>
      <c r="U20" s="9" t="str">
        <f>TabellJ13[[#This Row],[Poeng '#5]]</f>
        <v/>
      </c>
      <c r="V20" s="9" t="str">
        <f>TabellJ13[[#This Row],[Poeng '#6]]</f>
        <v/>
      </c>
    </row>
    <row r="21" spans="1:22" x14ac:dyDescent="0.25">
      <c r="A21" s="8"/>
      <c r="B21" s="8"/>
      <c r="C21" s="9"/>
      <c r="D21" s="9" t="str">
        <f>IF(TabellJ13[[#This Row],[Plassering '#1]]="","",VLOOKUP(TabellJ13[[#This Row],[Plassering '#1]],Poeng[],2,FALSE))</f>
        <v/>
      </c>
      <c r="E21" s="9"/>
      <c r="F21" s="9" t="str">
        <f>IF(TabellJ13[[#This Row],[Plassering '#2]]="","",VLOOKUP(TabellJ13[[#This Row],[Plassering '#2]],Poeng[],2,FALSE))</f>
        <v/>
      </c>
      <c r="G21" s="9"/>
      <c r="H21" s="9" t="str">
        <f>IF(TabellJ13[[#This Row],[Plassering '#3]]="","",VLOOKUP(TabellJ13[[#This Row],[Plassering '#3]],Poeng[],2,FALSE))</f>
        <v/>
      </c>
      <c r="I21" s="9"/>
      <c r="J21" s="9" t="str">
        <f>IF(TabellJ13[[#This Row],[Plassering '#4]]="","",VLOOKUP(TabellJ13[[#This Row],[Plassering '#4]],Poeng[],2,FALSE))</f>
        <v/>
      </c>
      <c r="K21" s="9"/>
      <c r="L21" s="9" t="str">
        <f>IF(TabellJ13[[#This Row],[Plassering '#5]]="","",VLOOKUP(TabellJ13[[#This Row],[Plassering '#5]],Poeng[],2,FALSE))</f>
        <v/>
      </c>
      <c r="M21" s="9"/>
      <c r="N21" s="9" t="str">
        <f>IF(TabellJ13[[#This Row],[Plassering '#6]]="","",VLOOKUP(TabellJ13[[#This Row],[Plassering '#6]],Poeng[],2,FALSE))</f>
        <v/>
      </c>
      <c r="O21" s="10" cm="1">
        <f t="array" ref="O21">IF(6-(COUNTBLANK(TabellJ13[[#This Row],[P1]:[P6]]))&lt;4,SUM(TabellJ13[[#This Row],[P1]:[P6]]),SUM(LARGE(TabellJ13[[#This Row],[P1]:[P6]],{1,2,3,4})))</f>
        <v>0</v>
      </c>
      <c r="P21" s="9" t="str">
        <f>IF(TabellJ13[[#This Row],[Poeng]]=0,"",RANK(TabellJ13[[#This Row],[Poeng]],TabellJ13[Poeng],0))</f>
        <v/>
      </c>
      <c r="Q21" s="9" t="str">
        <f>TabellJ13[[#This Row],[Poeng '#1]]</f>
        <v/>
      </c>
      <c r="R21" s="9" t="str">
        <f>TabellJ13[[#This Row],[Poeng '#2]]</f>
        <v/>
      </c>
      <c r="S21" s="9" t="str">
        <f>TabellJ13[[#This Row],[Poeng '#3]]</f>
        <v/>
      </c>
      <c r="T21" s="9" t="str">
        <f>TabellJ13[[#This Row],[Poeng '#4]]</f>
        <v/>
      </c>
      <c r="U21" s="9" t="str">
        <f>TabellJ13[[#This Row],[Poeng '#5]]</f>
        <v/>
      </c>
      <c r="V21" s="9" t="str">
        <f>TabellJ13[[#This Row],[Poeng '#6]]</f>
        <v/>
      </c>
    </row>
    <row r="22" spans="1:22" x14ac:dyDescent="0.25">
      <c r="A22" s="8"/>
      <c r="B22" s="8"/>
      <c r="C22" s="8"/>
      <c r="D22" s="9" t="str">
        <f>IF(TabellJ13[[#This Row],[Plassering '#1]]="","",VLOOKUP(TabellJ13[[#This Row],[Plassering '#1]],Poeng[],2,FALSE))</f>
        <v/>
      </c>
      <c r="E22" s="9"/>
      <c r="F22" s="9" t="str">
        <f>IF(TabellJ13[[#This Row],[Plassering '#2]]="","",VLOOKUP(TabellJ13[[#This Row],[Plassering '#2]],Poeng[],2,FALSE))</f>
        <v/>
      </c>
      <c r="G22" s="9"/>
      <c r="H22" s="9" t="str">
        <f>IF(TabellJ13[[#This Row],[Plassering '#3]]="","",VLOOKUP(TabellJ13[[#This Row],[Plassering '#3]],Poeng[],2,FALSE))</f>
        <v/>
      </c>
      <c r="I22" s="9"/>
      <c r="J22" s="9" t="str">
        <f>IF(TabellJ13[[#This Row],[Plassering '#4]]="","",VLOOKUP(TabellJ13[[#This Row],[Plassering '#4]],Poeng[],2,FALSE))</f>
        <v/>
      </c>
      <c r="K22" s="9"/>
      <c r="L22" s="9" t="str">
        <f>IF(TabellJ13[[#This Row],[Plassering '#5]]="","",VLOOKUP(TabellJ13[[#This Row],[Plassering '#5]],Poeng[],2,FALSE))</f>
        <v/>
      </c>
      <c r="M22" s="9"/>
      <c r="N22" s="9" t="str">
        <f>IF(TabellJ13[[#This Row],[Plassering '#6]]="","",VLOOKUP(TabellJ13[[#This Row],[Plassering '#6]],Poeng[],2,FALSE))</f>
        <v/>
      </c>
      <c r="O22" s="10" cm="1">
        <f t="array" ref="O22">IF(6-(COUNTBLANK(TabellJ13[[#This Row],[P1]:[P6]]))&lt;4,SUM(TabellJ13[[#This Row],[P1]:[P6]]),SUM(LARGE(TabellJ13[[#This Row],[P1]:[P6]],{1,2,3,4})))</f>
        <v>0</v>
      </c>
      <c r="P22" s="9" t="str">
        <f>IF(TabellJ13[[#This Row],[Poeng]]=0,"",RANK(TabellJ13[[#This Row],[Poeng]],TabellJ13[Poeng],0))</f>
        <v/>
      </c>
      <c r="Q22" s="9" t="str">
        <f>TabellJ13[[#This Row],[Poeng '#1]]</f>
        <v/>
      </c>
      <c r="R22" s="9" t="str">
        <f>TabellJ13[[#This Row],[Poeng '#2]]</f>
        <v/>
      </c>
      <c r="S22" s="9" t="str">
        <f>TabellJ13[[#This Row],[Poeng '#3]]</f>
        <v/>
      </c>
      <c r="T22" s="9" t="str">
        <f>TabellJ13[[#This Row],[Poeng '#4]]</f>
        <v/>
      </c>
      <c r="U22" s="9" t="str">
        <f>TabellJ13[[#This Row],[Poeng '#5]]</f>
        <v/>
      </c>
      <c r="V22" s="9" t="str">
        <f>TabellJ13[[#This Row],[Poeng '#6]]</f>
        <v/>
      </c>
    </row>
    <row r="23" spans="1:22" x14ac:dyDescent="0.25">
      <c r="A23" s="8"/>
      <c r="B23" s="8"/>
      <c r="C23" s="9"/>
      <c r="D23" s="9" t="str">
        <f>IF(TabellJ13[[#This Row],[Plassering '#1]]="","",VLOOKUP(TabellJ13[[#This Row],[Plassering '#1]],Poeng[],2,FALSE))</f>
        <v/>
      </c>
      <c r="E23" s="9"/>
      <c r="F23" s="9" t="str">
        <f>IF(TabellJ13[[#This Row],[Plassering '#2]]="","",VLOOKUP(TabellJ13[[#This Row],[Plassering '#2]],Poeng[],2,FALSE))</f>
        <v/>
      </c>
      <c r="G23" s="9"/>
      <c r="H23" s="9" t="str">
        <f>IF(TabellJ13[[#This Row],[Plassering '#3]]="","",VLOOKUP(TabellJ13[[#This Row],[Plassering '#3]],Poeng[],2,FALSE))</f>
        <v/>
      </c>
      <c r="I23" s="9"/>
      <c r="J23" s="9" t="str">
        <f>IF(TabellJ13[[#This Row],[Plassering '#4]]="","",VLOOKUP(TabellJ13[[#This Row],[Plassering '#4]],Poeng[],2,FALSE))</f>
        <v/>
      </c>
      <c r="K23" s="9"/>
      <c r="L23" s="9" t="str">
        <f>IF(TabellJ13[[#This Row],[Plassering '#5]]="","",VLOOKUP(TabellJ13[[#This Row],[Plassering '#5]],Poeng[],2,FALSE))</f>
        <v/>
      </c>
      <c r="M23" s="9"/>
      <c r="N23" s="9" t="str">
        <f>IF(TabellJ13[[#This Row],[Plassering '#6]]="","",VLOOKUP(TabellJ13[[#This Row],[Plassering '#6]],Poeng[],2,FALSE))</f>
        <v/>
      </c>
      <c r="O23" s="10" cm="1">
        <f t="array" ref="O23">IF(6-(COUNTBLANK(TabellJ13[[#This Row],[P1]:[P6]]))&lt;4,SUM(TabellJ13[[#This Row],[P1]:[P6]]),SUM(LARGE(TabellJ13[[#This Row],[P1]:[P6]],{1,2,3,4})))</f>
        <v>0</v>
      </c>
      <c r="P23" s="9" t="str">
        <f>IF(TabellJ13[[#This Row],[Poeng]]=0,"",RANK(TabellJ13[[#This Row],[Poeng]],TabellJ13[Poeng],0))</f>
        <v/>
      </c>
      <c r="Q23" s="9" t="str">
        <f>TabellJ13[[#This Row],[Poeng '#1]]</f>
        <v/>
      </c>
      <c r="R23" s="9" t="str">
        <f>TabellJ13[[#This Row],[Poeng '#2]]</f>
        <v/>
      </c>
      <c r="S23" s="9" t="str">
        <f>TabellJ13[[#This Row],[Poeng '#3]]</f>
        <v/>
      </c>
      <c r="T23" s="9" t="str">
        <f>TabellJ13[[#This Row],[Poeng '#4]]</f>
        <v/>
      </c>
      <c r="U23" s="9" t="str">
        <f>TabellJ13[[#This Row],[Poeng '#5]]</f>
        <v/>
      </c>
      <c r="V23" s="9" t="str">
        <f>TabellJ13[[#This Row],[Poeng '#6]]</f>
        <v/>
      </c>
    </row>
    <row r="24" spans="1:22" x14ac:dyDescent="0.25">
      <c r="A24" s="8"/>
      <c r="B24" s="8"/>
      <c r="C24" s="9"/>
      <c r="D24" s="9" t="str">
        <f>IF(TabellJ13[[#This Row],[Plassering '#1]]="","",VLOOKUP(TabellJ13[[#This Row],[Plassering '#1]],Poeng[],2,FALSE))</f>
        <v/>
      </c>
      <c r="E24" s="9"/>
      <c r="F24" s="9" t="str">
        <f>IF(TabellJ13[[#This Row],[Plassering '#2]]="","",VLOOKUP(TabellJ13[[#This Row],[Plassering '#2]],Poeng[],2,FALSE))</f>
        <v/>
      </c>
      <c r="G24" s="9"/>
      <c r="H24" s="9" t="str">
        <f>IF(TabellJ13[[#This Row],[Plassering '#3]]="","",VLOOKUP(TabellJ13[[#This Row],[Plassering '#3]],Poeng[],2,FALSE))</f>
        <v/>
      </c>
      <c r="I24" s="9"/>
      <c r="J24" s="9" t="str">
        <f>IF(TabellJ13[[#This Row],[Plassering '#4]]="","",VLOOKUP(TabellJ13[[#This Row],[Plassering '#4]],Poeng[],2,FALSE))</f>
        <v/>
      </c>
      <c r="K24" s="9"/>
      <c r="L24" s="9" t="str">
        <f>IF(TabellJ13[[#This Row],[Plassering '#5]]="","",VLOOKUP(TabellJ13[[#This Row],[Plassering '#5]],Poeng[],2,FALSE))</f>
        <v/>
      </c>
      <c r="M24" s="9"/>
      <c r="N24" s="9" t="str">
        <f>IF(TabellJ13[[#This Row],[Plassering '#6]]="","",VLOOKUP(TabellJ13[[#This Row],[Plassering '#6]],Poeng[],2,FALSE))</f>
        <v/>
      </c>
      <c r="O24" s="10" cm="1">
        <f t="array" ref="O24">IF(6-(COUNTBLANK(TabellJ13[[#This Row],[P1]:[P6]]))&lt;4,SUM(TabellJ13[[#This Row],[P1]:[P6]]),SUM(LARGE(TabellJ13[[#This Row],[P1]:[P6]],{1,2,3,4})))</f>
        <v>0</v>
      </c>
      <c r="P24" s="9" t="str">
        <f>IF(TabellJ13[[#This Row],[Poeng]]=0,"",RANK(TabellJ13[[#This Row],[Poeng]],TabellJ13[Poeng],0))</f>
        <v/>
      </c>
      <c r="Q24" s="9" t="str">
        <f>TabellJ13[[#This Row],[Poeng '#1]]</f>
        <v/>
      </c>
      <c r="R24" s="9" t="str">
        <f>TabellJ13[[#This Row],[Poeng '#2]]</f>
        <v/>
      </c>
      <c r="S24" s="9" t="str">
        <f>TabellJ13[[#This Row],[Poeng '#3]]</f>
        <v/>
      </c>
      <c r="T24" s="9" t="str">
        <f>TabellJ13[[#This Row],[Poeng '#4]]</f>
        <v/>
      </c>
      <c r="U24" s="9" t="str">
        <f>TabellJ13[[#This Row],[Poeng '#5]]</f>
        <v/>
      </c>
      <c r="V24" s="9" t="str">
        <f>TabellJ13[[#This Row],[Poeng '#6]]</f>
        <v/>
      </c>
    </row>
    <row r="25" spans="1:22" x14ac:dyDescent="0.25">
      <c r="A25" s="8"/>
      <c r="B25" s="8"/>
      <c r="C25" s="9"/>
      <c r="D25" s="9" t="str">
        <f>IF(TabellJ13[[#This Row],[Plassering '#1]]="","",VLOOKUP(TabellJ13[[#This Row],[Plassering '#1]],Poeng[],2,FALSE))</f>
        <v/>
      </c>
      <c r="E25" s="9"/>
      <c r="F25" s="9" t="str">
        <f>IF(TabellJ13[[#This Row],[Plassering '#2]]="","",VLOOKUP(TabellJ13[[#This Row],[Plassering '#2]],Poeng[],2,FALSE))</f>
        <v/>
      </c>
      <c r="G25" s="9"/>
      <c r="H25" s="9" t="str">
        <f>IF(TabellJ13[[#This Row],[Plassering '#3]]="","",VLOOKUP(TabellJ13[[#This Row],[Plassering '#3]],Poeng[],2,FALSE))</f>
        <v/>
      </c>
      <c r="I25" s="9"/>
      <c r="J25" s="9" t="str">
        <f>IF(TabellJ13[[#This Row],[Plassering '#4]]="","",VLOOKUP(TabellJ13[[#This Row],[Plassering '#4]],Poeng[],2,FALSE))</f>
        <v/>
      </c>
      <c r="K25" s="9"/>
      <c r="L25" s="9" t="str">
        <f>IF(TabellJ13[[#This Row],[Plassering '#5]]="","",VLOOKUP(TabellJ13[[#This Row],[Plassering '#5]],Poeng[],2,FALSE))</f>
        <v/>
      </c>
      <c r="M25" s="9"/>
      <c r="N25" s="9" t="str">
        <f>IF(TabellJ13[[#This Row],[Plassering '#6]]="","",VLOOKUP(TabellJ13[[#This Row],[Plassering '#6]],Poeng[],2,FALSE))</f>
        <v/>
      </c>
      <c r="O25" s="10" cm="1">
        <f t="array" ref="O25">IF(6-(COUNTBLANK(TabellJ13[[#This Row],[P1]:[P6]]))&lt;4,SUM(TabellJ13[[#This Row],[P1]:[P6]]),SUM(LARGE(TabellJ13[[#This Row],[P1]:[P6]],{1,2,3,4})))</f>
        <v>0</v>
      </c>
      <c r="P25" s="9" t="str">
        <f>IF(TabellJ13[[#This Row],[Poeng]]=0,"",RANK(TabellJ13[[#This Row],[Poeng]],TabellJ13[Poeng],0))</f>
        <v/>
      </c>
      <c r="Q25" s="9" t="str">
        <f>TabellJ13[[#This Row],[Poeng '#1]]</f>
        <v/>
      </c>
      <c r="R25" s="9" t="str">
        <f>TabellJ13[[#This Row],[Poeng '#2]]</f>
        <v/>
      </c>
      <c r="S25" s="9" t="str">
        <f>TabellJ13[[#This Row],[Poeng '#3]]</f>
        <v/>
      </c>
      <c r="T25" s="9" t="str">
        <f>TabellJ13[[#This Row],[Poeng '#4]]</f>
        <v/>
      </c>
      <c r="U25" s="9" t="str">
        <f>TabellJ13[[#This Row],[Poeng '#5]]</f>
        <v/>
      </c>
      <c r="V25" s="9" t="str">
        <f>TabellJ13[[#This Row],[Poeng '#6]]</f>
        <v/>
      </c>
    </row>
    <row r="26" spans="1:22" x14ac:dyDescent="0.25">
      <c r="A26" s="8"/>
      <c r="B26" s="8"/>
      <c r="C26" s="9"/>
      <c r="D26" s="9" t="str">
        <f>IF(TabellJ13[[#This Row],[Plassering '#1]]="","",VLOOKUP(TabellJ13[[#This Row],[Plassering '#1]],Poeng[],2,FALSE))</f>
        <v/>
      </c>
      <c r="E26" s="9"/>
      <c r="F26" s="9" t="str">
        <f>IF(TabellJ13[[#This Row],[Plassering '#2]]="","",VLOOKUP(TabellJ13[[#This Row],[Plassering '#2]],Poeng[],2,FALSE))</f>
        <v/>
      </c>
      <c r="G26" s="9"/>
      <c r="H26" s="9" t="str">
        <f>IF(TabellJ13[[#This Row],[Plassering '#3]]="","",VLOOKUP(TabellJ13[[#This Row],[Plassering '#3]],Poeng[],2,FALSE))</f>
        <v/>
      </c>
      <c r="I26" s="9"/>
      <c r="J26" s="9" t="str">
        <f>IF(TabellJ13[[#This Row],[Plassering '#4]]="","",VLOOKUP(TabellJ13[[#This Row],[Plassering '#4]],Poeng[],2,FALSE))</f>
        <v/>
      </c>
      <c r="K26" s="9"/>
      <c r="L26" s="9" t="str">
        <f>IF(TabellJ13[[#This Row],[Plassering '#5]]="","",VLOOKUP(TabellJ13[[#This Row],[Plassering '#5]],Poeng[],2,FALSE))</f>
        <v/>
      </c>
      <c r="M26" s="9"/>
      <c r="N26" s="9" t="str">
        <f>IF(TabellJ13[[#This Row],[Plassering '#6]]="","",VLOOKUP(TabellJ13[[#This Row],[Plassering '#6]],Poeng[],2,FALSE))</f>
        <v/>
      </c>
      <c r="O26" s="10" cm="1">
        <f t="array" ref="O26">IF(6-(COUNTBLANK(TabellJ13[[#This Row],[P1]:[P6]]))&lt;4,SUM(TabellJ13[[#This Row],[P1]:[P6]]),SUM(LARGE(TabellJ13[[#This Row],[P1]:[P6]],{1,2,3,4})))</f>
        <v>0</v>
      </c>
      <c r="P26" s="9" t="str">
        <f>IF(TabellJ13[[#This Row],[Poeng]]=0,"",RANK(TabellJ13[[#This Row],[Poeng]],TabellJ13[Poeng],0))</f>
        <v/>
      </c>
      <c r="Q26" s="9" t="str">
        <f>TabellJ13[[#This Row],[Poeng '#1]]</f>
        <v/>
      </c>
      <c r="R26" s="9" t="str">
        <f>TabellJ13[[#This Row],[Poeng '#2]]</f>
        <v/>
      </c>
      <c r="S26" s="9" t="str">
        <f>TabellJ13[[#This Row],[Poeng '#3]]</f>
        <v/>
      </c>
      <c r="T26" s="9" t="str">
        <f>TabellJ13[[#This Row],[Poeng '#4]]</f>
        <v/>
      </c>
      <c r="U26" s="9" t="str">
        <f>TabellJ13[[#This Row],[Poeng '#5]]</f>
        <v/>
      </c>
      <c r="V26" s="9" t="str">
        <f>TabellJ13[[#This Row],[Poeng '#6]]</f>
        <v/>
      </c>
    </row>
    <row r="27" spans="1:22" x14ac:dyDescent="0.25">
      <c r="A27" s="8"/>
      <c r="B27" s="8"/>
      <c r="C27" s="9"/>
      <c r="D27" s="9" t="str">
        <f>IF(TabellJ13[[#This Row],[Plassering '#1]]="","",VLOOKUP(TabellJ13[[#This Row],[Plassering '#1]],Poeng[],2,FALSE))</f>
        <v/>
      </c>
      <c r="E27" s="9"/>
      <c r="F27" s="9" t="str">
        <f>IF(TabellJ13[[#This Row],[Plassering '#2]]="","",VLOOKUP(TabellJ13[[#This Row],[Plassering '#2]],Poeng[],2,FALSE))</f>
        <v/>
      </c>
      <c r="G27" s="9"/>
      <c r="H27" s="9" t="str">
        <f>IF(TabellJ13[[#This Row],[Plassering '#3]]="","",VLOOKUP(TabellJ13[[#This Row],[Plassering '#3]],Poeng[],2,FALSE))</f>
        <v/>
      </c>
      <c r="I27" s="9"/>
      <c r="J27" s="9" t="str">
        <f>IF(TabellJ13[[#This Row],[Plassering '#4]]="","",VLOOKUP(TabellJ13[[#This Row],[Plassering '#4]],Poeng[],2,FALSE))</f>
        <v/>
      </c>
      <c r="K27" s="9"/>
      <c r="L27" s="9" t="str">
        <f>IF(TabellJ13[[#This Row],[Plassering '#5]]="","",VLOOKUP(TabellJ13[[#This Row],[Plassering '#5]],Poeng[],2,FALSE))</f>
        <v/>
      </c>
      <c r="M27" s="9"/>
      <c r="N27" s="9" t="str">
        <f>IF(TabellJ13[[#This Row],[Plassering '#6]]="","",VLOOKUP(TabellJ13[[#This Row],[Plassering '#6]],Poeng[],2,FALSE))</f>
        <v/>
      </c>
      <c r="O27" s="10" cm="1">
        <f t="array" ref="O27">IF(6-(COUNTBLANK(TabellJ13[[#This Row],[P1]:[P6]]))&lt;4,SUM(TabellJ13[[#This Row],[P1]:[P6]]),SUM(LARGE(TabellJ13[[#This Row],[P1]:[P6]],{1,2,3,4})))</f>
        <v>0</v>
      </c>
      <c r="P27" s="9" t="str">
        <f>IF(TabellJ13[[#This Row],[Poeng]]=0,"",RANK(TabellJ13[[#This Row],[Poeng]],TabellJ13[Poeng],0))</f>
        <v/>
      </c>
      <c r="Q27" s="9" t="str">
        <f>TabellJ13[[#This Row],[Poeng '#1]]</f>
        <v/>
      </c>
      <c r="R27" s="9" t="str">
        <f>TabellJ13[[#This Row],[Poeng '#2]]</f>
        <v/>
      </c>
      <c r="S27" s="9" t="str">
        <f>TabellJ13[[#This Row],[Poeng '#3]]</f>
        <v/>
      </c>
      <c r="T27" s="9" t="str">
        <f>TabellJ13[[#This Row],[Poeng '#4]]</f>
        <v/>
      </c>
      <c r="U27" s="9" t="str">
        <f>TabellJ13[[#This Row],[Poeng '#5]]</f>
        <v/>
      </c>
      <c r="V27" s="9" t="str">
        <f>TabellJ13[[#This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8E2B8-A2C0-FD40-91DC-3DCE19AEFD2A}">
  <dimension ref="A1:V24"/>
  <sheetViews>
    <sheetView workbookViewId="0">
      <selection activeCell="A11" sqref="A11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62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67</v>
      </c>
      <c r="B6" s="8" t="s">
        <v>45</v>
      </c>
      <c r="C6" s="9">
        <v>1</v>
      </c>
      <c r="D6" s="9">
        <f>IF(TabellJ14[[#This Row],[Plassering '#1]]="","",VLOOKUP(TabellJ14[[#This Row],[Plassering '#1]],Poeng[],2,FALSE))</f>
        <v>100</v>
      </c>
      <c r="E6" s="9"/>
      <c r="F6" s="9" t="str">
        <f>IF(TabellJ14[[#This Row],[Plassering '#2]]="","",VLOOKUP(TabellJ14[[#This Row],[Plassering '#2]],Poeng[],2,FALSE))</f>
        <v/>
      </c>
      <c r="G6" s="9">
        <v>1</v>
      </c>
      <c r="H6" s="9">
        <f>IF(TabellJ14[[#This Row],[Plassering '#3]]="","",VLOOKUP(TabellJ14[[#This Row],[Plassering '#3]],Poeng[],2,FALSE))</f>
        <v>100</v>
      </c>
      <c r="I6" s="9">
        <v>1</v>
      </c>
      <c r="J6" s="9">
        <f>IF(TabellJ14[[#This Row],[Plassering '#4]]="","",VLOOKUP(TabellJ14[[#This Row],[Plassering '#4]],Poeng[],2,FALSE))</f>
        <v>100</v>
      </c>
      <c r="K6" s="9">
        <v>1</v>
      </c>
      <c r="L6" s="9">
        <f>IF(TabellJ14[[#This Row],[Plassering '#5]]="","",VLOOKUP(TabellJ14[[#This Row],[Plassering '#5]],Poeng[],2,FALSE))</f>
        <v>100</v>
      </c>
      <c r="M6" s="9"/>
      <c r="N6" s="9" t="str">
        <f>IF(TabellJ14[[#This Row],[Plassering '#6]]="","",VLOOKUP(TabellJ14[[#This Row],[Plassering '#6]],Poeng[],2,FALSE))</f>
        <v/>
      </c>
      <c r="O6" s="10" cm="1">
        <f t="array" ref="O6">IF(6-(COUNTBLANK(TabellJ14[[#This Row],[P1]:[P6]]))&lt;4,SUM(TabellJ14[[#This Row],[P1]:[P6]]),SUM(LARGE(TabellJ14[[#This Row],[P1]:[P6]],{1,2,3,4})))</f>
        <v>400</v>
      </c>
      <c r="P6" s="9">
        <f>IF(TabellJ14[[#This Row],[Poeng]]=0,"",RANK(TabellJ14[[#This Row],[Poeng]],TabellJ14[Poeng],0))</f>
        <v>1</v>
      </c>
      <c r="Q6" s="9">
        <f>TabellJ14[[#This Row],[Poeng '#1]]</f>
        <v>100</v>
      </c>
      <c r="R6" s="9" t="str">
        <f>TabellJ14[[#This Row],[Poeng '#2]]</f>
        <v/>
      </c>
      <c r="S6" s="9">
        <f>TabellJ14[[#This Row],[Poeng '#3]]</f>
        <v>100</v>
      </c>
      <c r="T6" s="9">
        <f>TabellJ14[[#This Row],[Poeng '#4]]</f>
        <v>100</v>
      </c>
      <c r="U6" s="9">
        <f>TabellJ14[[#This Row],[Poeng '#5]]</f>
        <v>100</v>
      </c>
      <c r="V6" s="9" t="str">
        <f>TabellJ14[[#This Row],[Poeng '#6]]</f>
        <v/>
      </c>
    </row>
    <row r="7" spans="1:22" x14ac:dyDescent="0.25">
      <c r="A7" s="8" t="s">
        <v>70</v>
      </c>
      <c r="B7" s="8" t="s">
        <v>31</v>
      </c>
      <c r="C7" s="9">
        <v>4</v>
      </c>
      <c r="D7" s="9">
        <f>IF(TabellJ14[[#This Row],[Plassering '#1]]="","",VLOOKUP(TabellJ14[[#This Row],[Plassering '#1]],Poeng[],2,FALSE))</f>
        <v>50</v>
      </c>
      <c r="E7" s="9">
        <v>2</v>
      </c>
      <c r="F7" s="9">
        <f>IF(TabellJ14[[#This Row],[Plassering '#2]]="","",VLOOKUP(TabellJ14[[#This Row],[Plassering '#2]],Poeng[],2,FALSE))</f>
        <v>80</v>
      </c>
      <c r="G7" s="9">
        <v>5</v>
      </c>
      <c r="H7" s="9">
        <f>IF(TabellJ14[[#This Row],[Plassering '#3]]="","",VLOOKUP(TabellJ14[[#This Row],[Plassering '#3]],Poeng[],2,FALSE))</f>
        <v>45</v>
      </c>
      <c r="I7" s="9">
        <v>2</v>
      </c>
      <c r="J7" s="9">
        <f>IF(TabellJ14[[#This Row],[Plassering '#4]]="","",VLOOKUP(TabellJ14[[#This Row],[Plassering '#4]],Poeng[],2,FALSE))</f>
        <v>80</v>
      </c>
      <c r="K7" s="9">
        <v>5</v>
      </c>
      <c r="L7" s="9">
        <f>IF(TabellJ14[[#This Row],[Plassering '#5]]="","",VLOOKUP(TabellJ14[[#This Row],[Plassering '#5]],Poeng[],2,FALSE))</f>
        <v>45</v>
      </c>
      <c r="M7" s="9"/>
      <c r="N7" s="9" t="str">
        <f>IF(TabellJ14[[#This Row],[Plassering '#6]]="","",VLOOKUP(TabellJ14[[#This Row],[Plassering '#6]],Poeng[],2,FALSE))</f>
        <v/>
      </c>
      <c r="O7" s="10" cm="1">
        <f t="array" ref="O7">IF(6-(COUNTBLANK(TabellJ14[[#This Row],[P1]:[P6]]))&lt;4,SUM(TabellJ14[[#This Row],[P1]:[P6]]),SUM(LARGE(TabellJ14[[#This Row],[P1]:[P6]],{1,2,3,4})))</f>
        <v>255</v>
      </c>
      <c r="P7" s="9">
        <f>IF(TabellJ14[[#This Row],[Poeng]]=0,"",RANK(TabellJ14[[#This Row],[Poeng]],TabellJ14[Poeng],0))</f>
        <v>2</v>
      </c>
      <c r="Q7" s="9">
        <f>TabellJ14[[#This Row],[Poeng '#1]]</f>
        <v>50</v>
      </c>
      <c r="R7" s="9">
        <f>TabellJ14[[#This Row],[Poeng '#2]]</f>
        <v>80</v>
      </c>
      <c r="S7" s="9">
        <f>TabellJ14[[#This Row],[Poeng '#3]]</f>
        <v>45</v>
      </c>
      <c r="T7" s="9">
        <f>TabellJ14[[#This Row],[Poeng '#4]]</f>
        <v>80</v>
      </c>
      <c r="U7" s="9">
        <f>TabellJ14[[#This Row],[Poeng '#5]]</f>
        <v>45</v>
      </c>
      <c r="V7" s="9" t="str">
        <f>TabellJ14[[#This Row],[Poeng '#6]]</f>
        <v/>
      </c>
    </row>
    <row r="8" spans="1:22" x14ac:dyDescent="0.25">
      <c r="A8" s="8" t="s">
        <v>154</v>
      </c>
      <c r="B8" s="8" t="s">
        <v>35</v>
      </c>
      <c r="C8" s="9"/>
      <c r="D8" s="9" t="str">
        <f>IF(TabellJ14[[#This Row],[Plassering '#1]]="","",VLOOKUP(TabellJ14[[#This Row],[Plassering '#1]],Poeng[],2,FALSE))</f>
        <v/>
      </c>
      <c r="E8" s="9">
        <v>1</v>
      </c>
      <c r="F8" s="9">
        <f>IF(TabellJ14[[#This Row],[Plassering '#2]]="","",VLOOKUP(TabellJ14[[#This Row],[Plassering '#2]],Poeng[],2,FALSE))</f>
        <v>100</v>
      </c>
      <c r="G8" s="9">
        <v>3</v>
      </c>
      <c r="H8" s="9">
        <f>IF(TabellJ14[[#This Row],[Plassering '#3]]="","",VLOOKUP(TabellJ14[[#This Row],[Plassering '#3]],Poeng[],2,FALSE))</f>
        <v>60</v>
      </c>
      <c r="I8" s="9"/>
      <c r="J8" s="9" t="str">
        <f>IF(TabellJ14[[#This Row],[Plassering '#4]]="","",VLOOKUP(TabellJ14[[#This Row],[Plassering '#4]],Poeng[],2,FALSE))</f>
        <v/>
      </c>
      <c r="K8" s="9">
        <v>4</v>
      </c>
      <c r="L8" s="9">
        <f>IF(TabellJ14[[#This Row],[Plassering '#5]]="","",VLOOKUP(TabellJ14[[#This Row],[Plassering '#5]],Poeng[],2,FALSE))</f>
        <v>50</v>
      </c>
      <c r="M8" s="9"/>
      <c r="N8" s="9" t="str">
        <f>IF(TabellJ14[[#This Row],[Plassering '#6]]="","",VLOOKUP(TabellJ14[[#This Row],[Plassering '#6]],Poeng[],2,FALSE))</f>
        <v/>
      </c>
      <c r="O8" s="10" cm="1">
        <f t="array" ref="O8">IF(6-(COUNTBLANK(TabellJ14[[#This Row],[P1]:[P6]]))&lt;4,SUM(TabellJ14[[#This Row],[P1]:[P6]]),SUM(LARGE(TabellJ14[[#This Row],[P1]:[P6]],{1,2,3,4})))</f>
        <v>210</v>
      </c>
      <c r="P8" s="9">
        <f>IF(TabellJ14[[#This Row],[Poeng]]=0,"",RANK(TabellJ14[[#This Row],[Poeng]],TabellJ14[Poeng],0))</f>
        <v>3</v>
      </c>
      <c r="Q8" s="9" t="str">
        <f>TabellJ14[[#This Row],[Poeng '#1]]</f>
        <v/>
      </c>
      <c r="R8" s="9">
        <f>TabellJ14[[#This Row],[Poeng '#2]]</f>
        <v>100</v>
      </c>
      <c r="S8" s="9">
        <f>TabellJ14[[#This Row],[Poeng '#3]]</f>
        <v>60</v>
      </c>
      <c r="T8" s="9" t="str">
        <f>TabellJ14[[#This Row],[Poeng '#4]]</f>
        <v/>
      </c>
      <c r="U8" s="9">
        <f>TabellJ14[[#This Row],[Poeng '#5]]</f>
        <v>50</v>
      </c>
      <c r="V8" s="9" t="str">
        <f>TabellJ14[[#This Row],[Poeng '#6]]</f>
        <v/>
      </c>
    </row>
    <row r="9" spans="1:22" x14ac:dyDescent="0.25">
      <c r="A9" s="8" t="s">
        <v>69</v>
      </c>
      <c r="B9" s="8" t="s">
        <v>31</v>
      </c>
      <c r="C9" s="9">
        <v>3</v>
      </c>
      <c r="D9" s="9">
        <f>IF(TabellJ14[[#This Row],[Plassering '#1]]="","",VLOOKUP(TabellJ14[[#This Row],[Plassering '#1]],Poeng[],2,FALSE))</f>
        <v>60</v>
      </c>
      <c r="E9" s="9"/>
      <c r="F9" s="9" t="str">
        <f>IF(TabellJ14[[#This Row],[Plassering '#2]]="","",VLOOKUP(TabellJ14[[#This Row],[Plassering '#2]],Poeng[],2,FALSE))</f>
        <v/>
      </c>
      <c r="G9" s="9">
        <v>2</v>
      </c>
      <c r="H9" s="9">
        <f>IF(TabellJ14[[#This Row],[Plassering '#3]]="","",VLOOKUP(TabellJ14[[#This Row],[Plassering '#3]],Poeng[],2,FALSE))</f>
        <v>80</v>
      </c>
      <c r="I9" s="9"/>
      <c r="J9" s="9" t="str">
        <f>IF(TabellJ14[[#This Row],[Plassering '#4]]="","",VLOOKUP(TabellJ14[[#This Row],[Plassering '#4]],Poeng[],2,FALSE))</f>
        <v/>
      </c>
      <c r="K9" s="9">
        <v>3</v>
      </c>
      <c r="L9" s="9">
        <f>IF(TabellJ14[[#This Row],[Plassering '#5]]="","",VLOOKUP(TabellJ14[[#This Row],[Plassering '#5]],Poeng[],2,FALSE))</f>
        <v>60</v>
      </c>
      <c r="M9" s="9"/>
      <c r="N9" s="9" t="str">
        <f>IF(TabellJ14[[#This Row],[Plassering '#6]]="","",VLOOKUP(TabellJ14[[#This Row],[Plassering '#6]],Poeng[],2,FALSE))</f>
        <v/>
      </c>
      <c r="O9" s="10" cm="1">
        <f t="array" ref="O9">IF(6-(COUNTBLANK(TabellJ14[[#This Row],[P1]:[P6]]))&lt;4,SUM(TabellJ14[[#This Row],[P1]:[P6]]),SUM(LARGE(TabellJ14[[#This Row],[P1]:[P6]],{1,2,3,4})))</f>
        <v>200</v>
      </c>
      <c r="P9" s="9">
        <f>IF(TabellJ14[[#This Row],[Poeng]]=0,"",RANK(TabellJ14[[#This Row],[Poeng]],TabellJ14[Poeng],0))</f>
        <v>4</v>
      </c>
      <c r="Q9" s="9">
        <f>TabellJ14[[#This Row],[Poeng '#1]]</f>
        <v>60</v>
      </c>
      <c r="R9" s="9" t="str">
        <f>TabellJ14[[#This Row],[Poeng '#2]]</f>
        <v/>
      </c>
      <c r="S9" s="9">
        <f>TabellJ14[[#This Row],[Poeng '#3]]</f>
        <v>80</v>
      </c>
      <c r="T9" s="9" t="str">
        <f>TabellJ14[[#This Row],[Poeng '#4]]</f>
        <v/>
      </c>
      <c r="U9" s="9">
        <f>TabellJ14[[#This Row],[Poeng '#5]]</f>
        <v>60</v>
      </c>
      <c r="V9" s="9" t="str">
        <f>TabellJ14[[#This Row],[Poeng '#6]]</f>
        <v/>
      </c>
    </row>
    <row r="10" spans="1:22" x14ac:dyDescent="0.25">
      <c r="A10" s="8" t="s">
        <v>156</v>
      </c>
      <c r="B10" s="8" t="s">
        <v>31</v>
      </c>
      <c r="C10" s="9">
        <v>2</v>
      </c>
      <c r="D10" s="9">
        <f>IF(TabellJ14[[#This Row],[Plassering '#1]]="","",VLOOKUP(TabellJ14[[#This Row],[Plassering '#1]],Poeng[],2,FALSE))</f>
        <v>80</v>
      </c>
      <c r="E10" s="9"/>
      <c r="F10" s="9" t="str">
        <f>IF(TabellJ14[[#This Row],[Plassering '#2]]="","",VLOOKUP(TabellJ14[[#This Row],[Plassering '#2]],Poeng[],2,FALSE))</f>
        <v/>
      </c>
      <c r="G10" s="9">
        <v>6</v>
      </c>
      <c r="H10" s="9">
        <f>IF(TabellJ14[[#This Row],[Plassering '#3]]="","",VLOOKUP(TabellJ14[[#This Row],[Plassering '#3]],Poeng[],2,FALSE))</f>
        <v>40</v>
      </c>
      <c r="I10" s="9"/>
      <c r="J10" s="9" t="str">
        <f>IF(TabellJ14[[#This Row],[Plassering '#4]]="","",VLOOKUP(TabellJ14[[#This Row],[Plassering '#4]],Poeng[],2,FALSE))</f>
        <v/>
      </c>
      <c r="K10" s="9">
        <v>2</v>
      </c>
      <c r="L10" s="9">
        <f>IF(TabellJ14[[#This Row],[Plassering '#5]]="","",VLOOKUP(TabellJ14[[#This Row],[Plassering '#5]],Poeng[],2,FALSE))</f>
        <v>80</v>
      </c>
      <c r="M10" s="9"/>
      <c r="N10" s="9" t="str">
        <f>IF(TabellJ14[[#This Row],[Plassering '#6]]="","",VLOOKUP(TabellJ14[[#This Row],[Plassering '#6]],Poeng[],2,FALSE))</f>
        <v/>
      </c>
      <c r="O10" s="10" cm="1">
        <f t="array" ref="O10">IF(6-(COUNTBLANK(TabellJ14[[#This Row],[P1]:[P6]]))&lt;4,SUM(TabellJ14[[#This Row],[P1]:[P6]]),SUM(LARGE(TabellJ14[[#This Row],[P1]:[P6]],{1,2,3,4})))</f>
        <v>200</v>
      </c>
      <c r="P10" s="9">
        <f>IF(TabellJ14[[#This Row],[Poeng]]=0,"",RANK(TabellJ14[[#This Row],[Poeng]],TabellJ14[Poeng],0))</f>
        <v>4</v>
      </c>
      <c r="Q10" s="9">
        <f>TabellJ14[[#This Row],[Poeng '#1]]</f>
        <v>80</v>
      </c>
      <c r="R10" s="9" t="str">
        <f>TabellJ14[[#This Row],[Poeng '#2]]</f>
        <v/>
      </c>
      <c r="S10" s="9">
        <f>TabellJ14[[#This Row],[Poeng '#3]]</f>
        <v>40</v>
      </c>
      <c r="T10" s="9" t="str">
        <f>TabellJ14[[#This Row],[Poeng '#4]]</f>
        <v/>
      </c>
      <c r="U10" s="9">
        <f>TabellJ14[[#This Row],[Poeng '#5]]</f>
        <v>80</v>
      </c>
      <c r="V10" s="9" t="str">
        <f>TabellJ14[[#This Row],[Poeng '#6]]</f>
        <v/>
      </c>
    </row>
    <row r="11" spans="1:22" x14ac:dyDescent="0.25">
      <c r="A11" s="8" t="s">
        <v>71</v>
      </c>
      <c r="B11" s="8" t="s">
        <v>72</v>
      </c>
      <c r="C11" s="9">
        <v>5</v>
      </c>
      <c r="D11" s="9">
        <f>IF(TabellJ14[[#This Row],[Plassering '#1]]="","",VLOOKUP(TabellJ14[[#This Row],[Plassering '#1]],Poeng[],2,FALSE))</f>
        <v>45</v>
      </c>
      <c r="E11" s="9"/>
      <c r="F11" s="9" t="str">
        <f>IF(TabellJ14[[#This Row],[Plassering '#2]]="","",VLOOKUP(TabellJ14[[#This Row],[Plassering '#2]],Poeng[],2,FALSE))</f>
        <v/>
      </c>
      <c r="G11" s="9">
        <v>4</v>
      </c>
      <c r="H11" s="9">
        <f>IF(TabellJ14[[#This Row],[Plassering '#3]]="","",VLOOKUP(TabellJ14[[#This Row],[Plassering '#3]],Poeng[],2,FALSE))</f>
        <v>50</v>
      </c>
      <c r="I11" s="9">
        <v>3</v>
      </c>
      <c r="J11" s="9">
        <f>IF(TabellJ14[[#This Row],[Plassering '#4]]="","",VLOOKUP(TabellJ14[[#This Row],[Plassering '#4]],Poeng[],2,FALSE))</f>
        <v>60</v>
      </c>
      <c r="K11" s="9">
        <v>6</v>
      </c>
      <c r="L11" s="9">
        <f>IF(TabellJ14[[#This Row],[Plassering '#5]]="","",VLOOKUP(TabellJ14[[#This Row],[Plassering '#5]],Poeng[],2,FALSE))</f>
        <v>40</v>
      </c>
      <c r="M11" s="9"/>
      <c r="N11" s="9" t="str">
        <f>IF(TabellJ14[[#This Row],[Plassering '#6]]="","",VLOOKUP(TabellJ14[[#This Row],[Plassering '#6]],Poeng[],2,FALSE))</f>
        <v/>
      </c>
      <c r="O11" s="10" cm="1">
        <f t="array" ref="O11">IF(6-(COUNTBLANK(TabellJ14[[#This Row],[P1]:[P6]]))&lt;4,SUM(TabellJ14[[#This Row],[P1]:[P6]]),SUM(LARGE(TabellJ14[[#This Row],[P1]:[P6]],{1,2,3,4})))</f>
        <v>195</v>
      </c>
      <c r="P11" s="9">
        <f>IF(TabellJ14[[#This Row],[Poeng]]=0,"",RANK(TabellJ14[[#This Row],[Poeng]],TabellJ14[Poeng],0))</f>
        <v>6</v>
      </c>
      <c r="Q11" s="9">
        <f>TabellJ14[[#This Row],[Poeng '#1]]</f>
        <v>45</v>
      </c>
      <c r="R11" s="9" t="str">
        <f>TabellJ14[[#This Row],[Poeng '#2]]</f>
        <v/>
      </c>
      <c r="S11" s="9">
        <f>TabellJ14[[#This Row],[Poeng '#3]]</f>
        <v>50</v>
      </c>
      <c r="T11" s="9">
        <f>TabellJ14[[#This Row],[Poeng '#4]]</f>
        <v>60</v>
      </c>
      <c r="U11" s="9">
        <f>TabellJ14[[#This Row],[Poeng '#5]]</f>
        <v>40</v>
      </c>
      <c r="V11" s="9" t="str">
        <f>TabellJ14[[#This Row],[Poeng '#6]]</f>
        <v/>
      </c>
    </row>
    <row r="12" spans="1:22" x14ac:dyDescent="0.25">
      <c r="A12" s="8" t="s">
        <v>155</v>
      </c>
      <c r="B12" s="8" t="s">
        <v>35</v>
      </c>
      <c r="C12" s="9"/>
      <c r="D12" s="9" t="str">
        <f>IF(TabellJ14[[#This Row],[Plassering '#1]]="","",VLOOKUP(TabellJ14[[#This Row],[Plassering '#1]],Poeng[],2,FALSE))</f>
        <v/>
      </c>
      <c r="E12" s="9">
        <v>3</v>
      </c>
      <c r="F12" s="9">
        <f>IF(TabellJ14[[#This Row],[Plassering '#2]]="","",VLOOKUP(TabellJ14[[#This Row],[Plassering '#2]],Poeng[],2,FALSE))</f>
        <v>60</v>
      </c>
      <c r="G12" s="9"/>
      <c r="H12" s="9" t="str">
        <f>IF(TabellJ14[[#This Row],[Plassering '#3]]="","",VLOOKUP(TabellJ14[[#This Row],[Plassering '#3]],Poeng[],2,FALSE))</f>
        <v/>
      </c>
      <c r="I12" s="9"/>
      <c r="J12" s="9" t="str">
        <f>IF(TabellJ14[[#This Row],[Plassering '#4]]="","",VLOOKUP(TabellJ14[[#This Row],[Plassering '#4]],Poeng[],2,FALSE))</f>
        <v/>
      </c>
      <c r="K12" s="9"/>
      <c r="L12" s="9" t="str">
        <f>IF(TabellJ14[[#This Row],[Plassering '#5]]="","",VLOOKUP(TabellJ14[[#This Row],[Plassering '#5]],Poeng[],2,FALSE))</f>
        <v/>
      </c>
      <c r="M12" s="9"/>
      <c r="N12" s="9" t="str">
        <f>IF(TabellJ14[[#This Row],[Plassering '#6]]="","",VLOOKUP(TabellJ14[[#This Row],[Plassering '#6]],Poeng[],2,FALSE))</f>
        <v/>
      </c>
      <c r="O12" s="10" cm="1">
        <f t="array" ref="O12">IF(6-(COUNTBLANK(TabellJ14[[#This Row],[P1]:[P6]]))&lt;4,SUM(TabellJ14[[#This Row],[P1]:[P6]]),SUM(LARGE(TabellJ14[[#This Row],[P1]:[P6]],{1,2,3,4})))</f>
        <v>60</v>
      </c>
      <c r="P12" s="9">
        <f>IF(TabellJ14[[#This Row],[Poeng]]=0,"",RANK(TabellJ14[[#This Row],[Poeng]],TabellJ14[Poeng],0))</f>
        <v>7</v>
      </c>
      <c r="Q12" s="9" t="str">
        <f>TabellJ14[[#This Row],[Poeng '#1]]</f>
        <v/>
      </c>
      <c r="R12" s="9">
        <f>TabellJ14[[#This Row],[Poeng '#2]]</f>
        <v>60</v>
      </c>
      <c r="S12" s="9" t="str">
        <f>TabellJ14[[#This Row],[Poeng '#3]]</f>
        <v/>
      </c>
      <c r="T12" s="9" t="str">
        <f>TabellJ14[[#This Row],[Poeng '#4]]</f>
        <v/>
      </c>
      <c r="U12" s="9" t="str">
        <f>TabellJ14[[#This Row],[Poeng '#5]]</f>
        <v/>
      </c>
      <c r="V12" s="9" t="str">
        <f>TabellJ14[[#This Row],[Poeng '#6]]</f>
        <v/>
      </c>
    </row>
    <row r="13" spans="1:22" x14ac:dyDescent="0.25">
      <c r="A13" s="8"/>
      <c r="B13" s="8"/>
      <c r="C13" s="9"/>
      <c r="D13" s="9" t="str">
        <f>IF(TabellJ14[[#This Row],[Plassering '#1]]="","",VLOOKUP(TabellJ14[[#This Row],[Plassering '#1]],Poeng[],2,FALSE))</f>
        <v/>
      </c>
      <c r="E13" s="9"/>
      <c r="F13" s="9" t="str">
        <f>IF(TabellJ14[[#This Row],[Plassering '#2]]="","",VLOOKUP(TabellJ14[[#This Row],[Plassering '#2]],Poeng[],2,FALSE))</f>
        <v/>
      </c>
      <c r="G13" s="9"/>
      <c r="H13" s="9" t="str">
        <f>IF(TabellJ14[[#This Row],[Plassering '#3]]="","",VLOOKUP(TabellJ14[[#This Row],[Plassering '#3]],Poeng[],2,FALSE))</f>
        <v/>
      </c>
      <c r="I13" s="9"/>
      <c r="J13" s="9" t="str">
        <f>IF(TabellJ14[[#This Row],[Plassering '#4]]="","",VLOOKUP(TabellJ14[[#This Row],[Plassering '#4]],Poeng[],2,FALSE))</f>
        <v/>
      </c>
      <c r="K13" s="9"/>
      <c r="L13" s="9" t="str">
        <f>IF(TabellJ14[[#This Row],[Plassering '#5]]="","",VLOOKUP(TabellJ14[[#This Row],[Plassering '#5]],Poeng[],2,FALSE))</f>
        <v/>
      </c>
      <c r="M13" s="9"/>
      <c r="N13" s="9" t="str">
        <f>IF(TabellJ14[[#This Row],[Plassering '#6]]="","",VLOOKUP(TabellJ14[[#This Row],[Plassering '#6]],Poeng[],2,FALSE))</f>
        <v/>
      </c>
      <c r="O13" s="10" cm="1">
        <f t="array" ref="O13">IF(6-(COUNTBLANK(TabellJ14[[#This Row],[P1]:[P6]]))&lt;4,SUM(TabellJ14[[#This Row],[P1]:[P6]]),SUM(LARGE(TabellJ14[[#This Row],[P1]:[P6]],{1,2,3,4})))</f>
        <v>0</v>
      </c>
      <c r="P13" s="9" t="str">
        <f>IF(TabellJ14[[#This Row],[Poeng]]=0,"",RANK(TabellJ14[[#This Row],[Poeng]],TabellJ14[Poeng],0))</f>
        <v/>
      </c>
      <c r="Q13" s="9" t="str">
        <f>TabellJ14[[#This Row],[Poeng '#1]]</f>
        <v/>
      </c>
      <c r="R13" s="9" t="str">
        <f>TabellJ14[[#This Row],[Poeng '#2]]</f>
        <v/>
      </c>
      <c r="S13" s="9" t="str">
        <f>TabellJ14[[#This Row],[Poeng '#3]]</f>
        <v/>
      </c>
      <c r="T13" s="9" t="str">
        <f>TabellJ14[[#This Row],[Poeng '#4]]</f>
        <v/>
      </c>
      <c r="U13" s="9" t="str">
        <f>TabellJ14[[#This Row],[Poeng '#5]]</f>
        <v/>
      </c>
      <c r="V13" s="9" t="str">
        <f>TabellJ14[[#This Row],[Poeng '#6]]</f>
        <v/>
      </c>
    </row>
    <row r="14" spans="1:22" x14ac:dyDescent="0.25">
      <c r="A14" s="8"/>
      <c r="B14" s="8"/>
      <c r="C14" s="9"/>
      <c r="D14" s="9" t="str">
        <f>IF(TabellJ14[[#This Row],[Plassering '#1]]="","",VLOOKUP(TabellJ14[[#This Row],[Plassering '#1]],Poeng[],2,FALSE))</f>
        <v/>
      </c>
      <c r="E14" s="9"/>
      <c r="F14" s="9" t="str">
        <f>IF(TabellJ14[[#This Row],[Plassering '#2]]="","",VLOOKUP(TabellJ14[[#This Row],[Plassering '#2]],Poeng[],2,FALSE))</f>
        <v/>
      </c>
      <c r="G14" s="9"/>
      <c r="H14" s="9" t="str">
        <f>IF(TabellJ14[[#This Row],[Plassering '#3]]="","",VLOOKUP(TabellJ14[[#This Row],[Plassering '#3]],Poeng[],2,FALSE))</f>
        <v/>
      </c>
      <c r="I14" s="9"/>
      <c r="J14" s="9" t="str">
        <f>IF(TabellJ14[[#This Row],[Plassering '#4]]="","",VLOOKUP(TabellJ14[[#This Row],[Plassering '#4]],Poeng[],2,FALSE))</f>
        <v/>
      </c>
      <c r="K14" s="9"/>
      <c r="L14" s="9" t="str">
        <f>IF(TabellJ14[[#This Row],[Plassering '#5]]="","",VLOOKUP(TabellJ14[[#This Row],[Plassering '#5]],Poeng[],2,FALSE))</f>
        <v/>
      </c>
      <c r="M14" s="9"/>
      <c r="N14" s="9" t="str">
        <f>IF(TabellJ14[[#This Row],[Plassering '#6]]="","",VLOOKUP(TabellJ14[[#This Row],[Plassering '#6]],Poeng[],2,FALSE))</f>
        <v/>
      </c>
      <c r="O14" s="10" cm="1">
        <f t="array" ref="O14">IF(6-(COUNTBLANK(TabellJ14[[#This Row],[P1]:[P6]]))&lt;4,SUM(TabellJ14[[#This Row],[P1]:[P6]]),SUM(LARGE(TabellJ14[[#This Row],[P1]:[P6]],{1,2,3,4})))</f>
        <v>0</v>
      </c>
      <c r="P14" s="9" t="str">
        <f>IF(TabellJ14[[#This Row],[Poeng]]=0,"",RANK(TabellJ14[[#This Row],[Poeng]],TabellJ14[Poeng],0))</f>
        <v/>
      </c>
      <c r="Q14" s="9" t="str">
        <f>TabellJ14[[#This Row],[Poeng '#1]]</f>
        <v/>
      </c>
      <c r="R14" s="9" t="str">
        <f>TabellJ14[[#This Row],[Poeng '#2]]</f>
        <v/>
      </c>
      <c r="S14" s="9" t="str">
        <f>TabellJ14[[#This Row],[Poeng '#3]]</f>
        <v/>
      </c>
      <c r="T14" s="9" t="str">
        <f>TabellJ14[[#This Row],[Poeng '#4]]</f>
        <v/>
      </c>
      <c r="U14" s="9" t="str">
        <f>TabellJ14[[#This Row],[Poeng '#5]]</f>
        <v/>
      </c>
      <c r="V14" s="9" t="str">
        <f>TabellJ14[[#This Row],[Poeng '#6]]</f>
        <v/>
      </c>
    </row>
    <row r="15" spans="1:22" x14ac:dyDescent="0.25">
      <c r="A15" s="8"/>
      <c r="B15" s="8"/>
      <c r="C15" s="9"/>
      <c r="D15" s="9" t="str">
        <f>IF(TabellJ14[[#This Row],[Plassering '#1]]="","",VLOOKUP(TabellJ14[[#This Row],[Plassering '#1]],Poeng[],2,FALSE))</f>
        <v/>
      </c>
      <c r="E15" s="9"/>
      <c r="F15" s="9" t="str">
        <f>IF(TabellJ14[[#This Row],[Plassering '#2]]="","",VLOOKUP(TabellJ14[[#This Row],[Plassering '#2]],Poeng[],2,FALSE))</f>
        <v/>
      </c>
      <c r="G15" s="9"/>
      <c r="H15" s="9" t="str">
        <f>IF(TabellJ14[[#This Row],[Plassering '#3]]="","",VLOOKUP(TabellJ14[[#This Row],[Plassering '#3]],Poeng[],2,FALSE))</f>
        <v/>
      </c>
      <c r="I15" s="9"/>
      <c r="J15" s="9" t="str">
        <f>IF(TabellJ14[[#This Row],[Plassering '#4]]="","",VLOOKUP(TabellJ14[[#This Row],[Plassering '#4]],Poeng[],2,FALSE))</f>
        <v/>
      </c>
      <c r="K15" s="9"/>
      <c r="L15" s="9" t="str">
        <f>IF(TabellJ14[[#This Row],[Plassering '#5]]="","",VLOOKUP(TabellJ14[[#This Row],[Plassering '#5]],Poeng[],2,FALSE))</f>
        <v/>
      </c>
      <c r="M15" s="9"/>
      <c r="N15" s="9" t="str">
        <f>IF(TabellJ14[[#This Row],[Plassering '#6]]="","",VLOOKUP(TabellJ14[[#This Row],[Plassering '#6]],Poeng[],2,FALSE))</f>
        <v/>
      </c>
      <c r="O15" s="10" cm="1">
        <f t="array" ref="O15">IF(6-(COUNTBLANK(TabellJ14[[#This Row],[P1]:[P6]]))&lt;4,SUM(TabellJ14[[#This Row],[P1]:[P6]]),SUM(LARGE(TabellJ14[[#This Row],[P1]:[P6]],{1,2,3,4})))</f>
        <v>0</v>
      </c>
      <c r="P15" s="9" t="str">
        <f>IF(TabellJ14[[#This Row],[Poeng]]=0,"",RANK(TabellJ14[[#This Row],[Poeng]],TabellJ14[Poeng],0))</f>
        <v/>
      </c>
      <c r="Q15" s="9" t="str">
        <f>TabellJ14[[#This Row],[Poeng '#1]]</f>
        <v/>
      </c>
      <c r="R15" s="9" t="str">
        <f>TabellJ14[[#This Row],[Poeng '#2]]</f>
        <v/>
      </c>
      <c r="S15" s="9" t="str">
        <f>TabellJ14[[#This Row],[Poeng '#3]]</f>
        <v/>
      </c>
      <c r="T15" s="9" t="str">
        <f>TabellJ14[[#This Row],[Poeng '#4]]</f>
        <v/>
      </c>
      <c r="U15" s="9" t="str">
        <f>TabellJ14[[#This Row],[Poeng '#5]]</f>
        <v/>
      </c>
      <c r="V15" s="9" t="str">
        <f>TabellJ14[[#This Row],[Poeng '#6]]</f>
        <v/>
      </c>
    </row>
    <row r="16" spans="1:22" x14ac:dyDescent="0.25">
      <c r="A16" s="8"/>
      <c r="B16" s="8"/>
      <c r="C16" s="9"/>
      <c r="D16" s="9" t="str">
        <f>IF(TabellJ14[[#This Row],[Plassering '#1]]="","",VLOOKUP(TabellJ14[[#This Row],[Plassering '#1]],Poeng[],2,FALSE))</f>
        <v/>
      </c>
      <c r="E16" s="9"/>
      <c r="F16" s="9" t="str">
        <f>IF(TabellJ14[[#This Row],[Plassering '#2]]="","",VLOOKUP(TabellJ14[[#This Row],[Plassering '#2]],Poeng[],2,FALSE))</f>
        <v/>
      </c>
      <c r="G16" s="9"/>
      <c r="H16" s="9" t="str">
        <f>IF(TabellJ14[[#This Row],[Plassering '#3]]="","",VLOOKUP(TabellJ14[[#This Row],[Plassering '#3]],Poeng[],2,FALSE))</f>
        <v/>
      </c>
      <c r="I16" s="9"/>
      <c r="J16" s="9" t="str">
        <f>IF(TabellJ14[[#This Row],[Plassering '#4]]="","",VLOOKUP(TabellJ14[[#This Row],[Plassering '#4]],Poeng[],2,FALSE))</f>
        <v/>
      </c>
      <c r="K16" s="9"/>
      <c r="L16" s="9" t="str">
        <f>IF(TabellJ14[[#This Row],[Plassering '#5]]="","",VLOOKUP(TabellJ14[[#This Row],[Plassering '#5]],Poeng[],2,FALSE))</f>
        <v/>
      </c>
      <c r="M16" s="9"/>
      <c r="N16" s="9" t="str">
        <f>IF(TabellJ14[[#This Row],[Plassering '#6]]="","",VLOOKUP(TabellJ14[[#This Row],[Plassering '#6]],Poeng[],2,FALSE))</f>
        <v/>
      </c>
      <c r="O16" s="10" cm="1">
        <f t="array" ref="O16">IF(6-(COUNTBLANK(TabellJ14[[#This Row],[P1]:[P6]]))&lt;4,SUM(TabellJ14[[#This Row],[P1]:[P6]]),SUM(LARGE(TabellJ14[[#This Row],[P1]:[P6]],{1,2,3,4})))</f>
        <v>0</v>
      </c>
      <c r="P16" s="9" t="str">
        <f>IF(TabellJ14[[#This Row],[Poeng]]=0,"",RANK(TabellJ14[[#This Row],[Poeng]],TabellJ14[Poeng],0))</f>
        <v/>
      </c>
      <c r="Q16" s="9" t="str">
        <f>TabellJ14[[#This Row],[Poeng '#1]]</f>
        <v/>
      </c>
      <c r="R16" s="9" t="str">
        <f>TabellJ14[[#This Row],[Poeng '#2]]</f>
        <v/>
      </c>
      <c r="S16" s="9" t="str">
        <f>TabellJ14[[#This Row],[Poeng '#3]]</f>
        <v/>
      </c>
      <c r="T16" s="9" t="str">
        <f>TabellJ14[[#This Row],[Poeng '#4]]</f>
        <v/>
      </c>
      <c r="U16" s="9" t="str">
        <f>TabellJ14[[#This Row],[Poeng '#5]]</f>
        <v/>
      </c>
      <c r="V16" s="9" t="str">
        <f>TabellJ14[[#This Row],[Poeng '#6]]</f>
        <v/>
      </c>
    </row>
    <row r="17" spans="1:22" x14ac:dyDescent="0.25">
      <c r="A17" s="8"/>
      <c r="B17" s="8"/>
      <c r="C17" s="9"/>
      <c r="D17" s="9" t="str">
        <f>IF(TabellJ14[[#This Row],[Plassering '#1]]="","",VLOOKUP(TabellJ14[[#This Row],[Plassering '#1]],Poeng[],2,FALSE))</f>
        <v/>
      </c>
      <c r="E17" s="9"/>
      <c r="F17" s="9" t="str">
        <f>IF(TabellJ14[[#This Row],[Plassering '#2]]="","",VLOOKUP(TabellJ14[[#This Row],[Plassering '#2]],Poeng[],2,FALSE))</f>
        <v/>
      </c>
      <c r="G17" s="9"/>
      <c r="H17" s="9" t="str">
        <f>IF(TabellJ14[[#This Row],[Plassering '#3]]="","",VLOOKUP(TabellJ14[[#This Row],[Plassering '#3]],Poeng[],2,FALSE))</f>
        <v/>
      </c>
      <c r="I17" s="9"/>
      <c r="J17" s="9" t="str">
        <f>IF(TabellJ14[[#This Row],[Plassering '#4]]="","",VLOOKUP(TabellJ14[[#This Row],[Plassering '#4]],Poeng[],2,FALSE))</f>
        <v/>
      </c>
      <c r="K17" s="9"/>
      <c r="L17" s="9" t="str">
        <f>IF(TabellJ14[[#This Row],[Plassering '#5]]="","",VLOOKUP(TabellJ14[[#This Row],[Plassering '#5]],Poeng[],2,FALSE))</f>
        <v/>
      </c>
      <c r="M17" s="9"/>
      <c r="N17" s="9" t="str">
        <f>IF(TabellJ14[[#This Row],[Plassering '#6]]="","",VLOOKUP(TabellJ14[[#This Row],[Plassering '#6]],Poeng[],2,FALSE))</f>
        <v/>
      </c>
      <c r="O17" s="10" cm="1">
        <f t="array" ref="O17">IF(6-(COUNTBLANK(TabellJ14[[#This Row],[P1]:[P6]]))&lt;4,SUM(TabellJ14[[#This Row],[P1]:[P6]]),SUM(LARGE(TabellJ14[[#This Row],[P1]:[P6]],{1,2,3,4})))</f>
        <v>0</v>
      </c>
      <c r="P17" s="9" t="str">
        <f>IF(TabellJ14[[#This Row],[Poeng]]=0,"",RANK(TabellJ14[[#This Row],[Poeng]],TabellJ14[Poeng],0))</f>
        <v/>
      </c>
      <c r="Q17" s="9" t="str">
        <f>TabellJ14[[#This Row],[Poeng '#1]]</f>
        <v/>
      </c>
      <c r="R17" s="9" t="str">
        <f>TabellJ14[[#This Row],[Poeng '#2]]</f>
        <v/>
      </c>
      <c r="S17" s="9" t="str">
        <f>TabellJ14[[#This Row],[Poeng '#3]]</f>
        <v/>
      </c>
      <c r="T17" s="9" t="str">
        <f>TabellJ14[[#This Row],[Poeng '#4]]</f>
        <v/>
      </c>
      <c r="U17" s="9" t="str">
        <f>TabellJ14[[#This Row],[Poeng '#5]]</f>
        <v/>
      </c>
      <c r="V17" s="9" t="str">
        <f>TabellJ14[[#This Row],[Poeng '#6]]</f>
        <v/>
      </c>
    </row>
    <row r="18" spans="1:22" x14ac:dyDescent="0.25">
      <c r="A18" s="8"/>
      <c r="B18" s="8"/>
      <c r="C18" s="9"/>
      <c r="D18" s="9" t="str">
        <f>IF(TabellJ14[[#This Row],[Plassering '#1]]="","",VLOOKUP(TabellJ14[[#This Row],[Plassering '#1]],Poeng[],2,FALSE))</f>
        <v/>
      </c>
      <c r="E18" s="9"/>
      <c r="F18" s="9" t="str">
        <f>IF(TabellJ14[[#This Row],[Plassering '#2]]="","",VLOOKUP(TabellJ14[[#This Row],[Plassering '#2]],Poeng[],2,FALSE))</f>
        <v/>
      </c>
      <c r="G18" s="9"/>
      <c r="H18" s="9" t="str">
        <f>IF(TabellJ14[[#This Row],[Plassering '#3]]="","",VLOOKUP(TabellJ14[[#This Row],[Plassering '#3]],Poeng[],2,FALSE))</f>
        <v/>
      </c>
      <c r="I18" s="9"/>
      <c r="J18" s="9" t="str">
        <f>IF(TabellJ14[[#This Row],[Plassering '#4]]="","",VLOOKUP(TabellJ14[[#This Row],[Plassering '#4]],Poeng[],2,FALSE))</f>
        <v/>
      </c>
      <c r="K18" s="9"/>
      <c r="L18" s="9" t="str">
        <f>IF(TabellJ14[[#This Row],[Plassering '#5]]="","",VLOOKUP(TabellJ14[[#This Row],[Plassering '#5]],Poeng[],2,FALSE))</f>
        <v/>
      </c>
      <c r="M18" s="9"/>
      <c r="N18" s="9" t="str">
        <f>IF(TabellJ14[[#This Row],[Plassering '#6]]="","",VLOOKUP(TabellJ14[[#This Row],[Plassering '#6]],Poeng[],2,FALSE))</f>
        <v/>
      </c>
      <c r="O18" s="10" cm="1">
        <f t="array" ref="O18">IF(6-(COUNTBLANK(TabellJ14[[#This Row],[P1]:[P6]]))&lt;4,SUM(TabellJ14[[#This Row],[P1]:[P6]]),SUM(LARGE(TabellJ14[[#This Row],[P1]:[P6]],{1,2,3,4})))</f>
        <v>0</v>
      </c>
      <c r="P18" s="9" t="str">
        <f>IF(TabellJ14[[#This Row],[Poeng]]=0,"",RANK(TabellJ14[[#This Row],[Poeng]],TabellJ14[Poeng],0))</f>
        <v/>
      </c>
      <c r="Q18" s="9" t="str">
        <f>TabellJ14[[#This Row],[Poeng '#1]]</f>
        <v/>
      </c>
      <c r="R18" s="9" t="str">
        <f>TabellJ14[[#This Row],[Poeng '#2]]</f>
        <v/>
      </c>
      <c r="S18" s="9" t="str">
        <f>TabellJ14[[#This Row],[Poeng '#3]]</f>
        <v/>
      </c>
      <c r="T18" s="9" t="str">
        <f>TabellJ14[[#This Row],[Poeng '#4]]</f>
        <v/>
      </c>
      <c r="U18" s="9" t="str">
        <f>TabellJ14[[#This Row],[Poeng '#5]]</f>
        <v/>
      </c>
      <c r="V18" s="9" t="str">
        <f>TabellJ14[[#This Row],[Poeng '#6]]</f>
        <v/>
      </c>
    </row>
    <row r="19" spans="1:22" x14ac:dyDescent="0.25">
      <c r="A19" s="8"/>
      <c r="B19" s="8"/>
      <c r="C19" s="9"/>
      <c r="D19" s="9" t="str">
        <f>IF(TabellJ14[[#This Row],[Plassering '#1]]="","",VLOOKUP(TabellJ14[[#This Row],[Plassering '#1]],Poeng[],2,FALSE))</f>
        <v/>
      </c>
      <c r="E19" s="9"/>
      <c r="F19" s="9" t="str">
        <f>IF(TabellJ14[[#This Row],[Plassering '#2]]="","",VLOOKUP(TabellJ14[[#This Row],[Plassering '#2]],Poeng[],2,FALSE))</f>
        <v/>
      </c>
      <c r="G19" s="9"/>
      <c r="H19" s="9" t="str">
        <f>IF(TabellJ14[[#This Row],[Plassering '#3]]="","",VLOOKUP(TabellJ14[[#This Row],[Plassering '#3]],Poeng[],2,FALSE))</f>
        <v/>
      </c>
      <c r="I19" s="9"/>
      <c r="J19" s="9" t="str">
        <f>IF(TabellJ14[[#This Row],[Plassering '#4]]="","",VLOOKUP(TabellJ14[[#This Row],[Plassering '#4]],Poeng[],2,FALSE))</f>
        <v/>
      </c>
      <c r="K19" s="9"/>
      <c r="L19" s="9" t="str">
        <f>IF(TabellJ14[[#This Row],[Plassering '#5]]="","",VLOOKUP(TabellJ14[[#This Row],[Plassering '#5]],Poeng[],2,FALSE))</f>
        <v/>
      </c>
      <c r="M19" s="9"/>
      <c r="N19" s="9" t="str">
        <f>IF(TabellJ14[[#This Row],[Plassering '#6]]="","",VLOOKUP(TabellJ14[[#This Row],[Plassering '#6]],Poeng[],2,FALSE))</f>
        <v/>
      </c>
      <c r="O19" s="10" cm="1">
        <f t="array" ref="O19">IF(6-(COUNTBLANK(TabellJ14[[#This Row],[P1]:[P6]]))&lt;4,SUM(TabellJ14[[#This Row],[P1]:[P6]]),SUM(LARGE(TabellJ14[[#This Row],[P1]:[P6]],{1,2,3,4})))</f>
        <v>0</v>
      </c>
      <c r="P19" s="9" t="str">
        <f>IF(TabellJ14[[#This Row],[Poeng]]=0,"",RANK(TabellJ14[[#This Row],[Poeng]],TabellJ14[Poeng],0))</f>
        <v/>
      </c>
      <c r="Q19" s="9" t="str">
        <f>TabellJ14[[#This Row],[Poeng '#1]]</f>
        <v/>
      </c>
      <c r="R19" s="9" t="str">
        <f>TabellJ14[[#This Row],[Poeng '#2]]</f>
        <v/>
      </c>
      <c r="S19" s="9" t="str">
        <f>TabellJ14[[#This Row],[Poeng '#3]]</f>
        <v/>
      </c>
      <c r="T19" s="9" t="str">
        <f>TabellJ14[[#This Row],[Poeng '#4]]</f>
        <v/>
      </c>
      <c r="U19" s="9" t="str">
        <f>TabellJ14[[#This Row],[Poeng '#5]]</f>
        <v/>
      </c>
      <c r="V19" s="9" t="str">
        <f>TabellJ14[[#This Row],[Poeng '#6]]</f>
        <v/>
      </c>
    </row>
    <row r="20" spans="1:22" x14ac:dyDescent="0.25">
      <c r="A20" s="8"/>
      <c r="B20" s="8"/>
      <c r="C20" s="9"/>
      <c r="D20" s="9" t="str">
        <f>IF(TabellJ14[[#This Row],[Plassering '#1]]="","",VLOOKUP(TabellJ14[[#This Row],[Plassering '#1]],Poeng[],2,FALSE))</f>
        <v/>
      </c>
      <c r="E20" s="9"/>
      <c r="F20" s="9" t="str">
        <f>IF(TabellJ14[[#This Row],[Plassering '#2]]="","",VLOOKUP(TabellJ14[[#This Row],[Plassering '#2]],Poeng[],2,FALSE))</f>
        <v/>
      </c>
      <c r="G20" s="9"/>
      <c r="H20" s="9" t="str">
        <f>IF(TabellJ14[[#This Row],[Plassering '#3]]="","",VLOOKUP(TabellJ14[[#This Row],[Plassering '#3]],Poeng[],2,FALSE))</f>
        <v/>
      </c>
      <c r="I20" s="9"/>
      <c r="J20" s="9" t="str">
        <f>IF(TabellJ14[[#This Row],[Plassering '#4]]="","",VLOOKUP(TabellJ14[[#This Row],[Plassering '#4]],Poeng[],2,FALSE))</f>
        <v/>
      </c>
      <c r="K20" s="9"/>
      <c r="L20" s="9" t="str">
        <f>IF(TabellJ14[[#This Row],[Plassering '#5]]="","",VLOOKUP(TabellJ14[[#This Row],[Plassering '#5]],Poeng[],2,FALSE))</f>
        <v/>
      </c>
      <c r="M20" s="9"/>
      <c r="N20" s="9" t="str">
        <f>IF(TabellJ14[[#This Row],[Plassering '#6]]="","",VLOOKUP(TabellJ14[[#This Row],[Plassering '#6]],Poeng[],2,FALSE))</f>
        <v/>
      </c>
      <c r="O20" s="10" cm="1">
        <f t="array" ref="O20">IF(6-(COUNTBLANK(TabellJ14[[#This Row],[P1]:[P6]]))&lt;4,SUM(TabellJ14[[#This Row],[P1]:[P6]]),SUM(LARGE(TabellJ14[[#This Row],[P1]:[P6]],{1,2,3,4})))</f>
        <v>0</v>
      </c>
      <c r="P20" s="9" t="str">
        <f>IF(TabellJ14[[#This Row],[Poeng]]=0,"",RANK(TabellJ14[[#This Row],[Poeng]],TabellJ14[Poeng],0))</f>
        <v/>
      </c>
      <c r="Q20" s="9" t="str">
        <f>TabellJ14[[#This Row],[Poeng '#1]]</f>
        <v/>
      </c>
      <c r="R20" s="9" t="str">
        <f>TabellJ14[[#This Row],[Poeng '#2]]</f>
        <v/>
      </c>
      <c r="S20" s="9" t="str">
        <f>TabellJ14[[#This Row],[Poeng '#3]]</f>
        <v/>
      </c>
      <c r="T20" s="9" t="str">
        <f>TabellJ14[[#This Row],[Poeng '#4]]</f>
        <v/>
      </c>
      <c r="U20" s="9" t="str">
        <f>TabellJ14[[#This Row],[Poeng '#5]]</f>
        <v/>
      </c>
      <c r="V20" s="9" t="str">
        <f>TabellJ14[[#This Row],[Poeng '#6]]</f>
        <v/>
      </c>
    </row>
    <row r="21" spans="1:22" x14ac:dyDescent="0.25">
      <c r="A21" s="8"/>
      <c r="B21" s="8"/>
      <c r="C21" s="9"/>
      <c r="D21" s="9" t="str">
        <f>IF(TabellJ14[[#This Row],[Plassering '#1]]="","",VLOOKUP(TabellJ14[[#This Row],[Plassering '#1]],Poeng[],2,FALSE))</f>
        <v/>
      </c>
      <c r="E21" s="9"/>
      <c r="F21" s="9" t="str">
        <f>IF(TabellJ14[[#This Row],[Plassering '#2]]="","",VLOOKUP(TabellJ14[[#This Row],[Plassering '#2]],Poeng[],2,FALSE))</f>
        <v/>
      </c>
      <c r="G21" s="9"/>
      <c r="H21" s="9" t="str">
        <f>IF(TabellJ14[[#This Row],[Plassering '#3]]="","",VLOOKUP(TabellJ14[[#This Row],[Plassering '#3]],Poeng[],2,FALSE))</f>
        <v/>
      </c>
      <c r="I21" s="9"/>
      <c r="J21" s="9" t="str">
        <f>IF(TabellJ14[[#This Row],[Plassering '#4]]="","",VLOOKUP(TabellJ14[[#This Row],[Plassering '#4]],Poeng[],2,FALSE))</f>
        <v/>
      </c>
      <c r="K21" s="9"/>
      <c r="L21" s="9" t="str">
        <f>IF(TabellJ14[[#This Row],[Plassering '#5]]="","",VLOOKUP(TabellJ14[[#This Row],[Plassering '#5]],Poeng[],2,FALSE))</f>
        <v/>
      </c>
      <c r="M21" s="9"/>
      <c r="N21" s="9" t="str">
        <f>IF(TabellJ14[[#This Row],[Plassering '#6]]="","",VLOOKUP(TabellJ14[[#This Row],[Plassering '#6]],Poeng[],2,FALSE))</f>
        <v/>
      </c>
      <c r="O21" s="10" cm="1">
        <f t="array" ref="O21">IF(6-(COUNTBLANK(TabellJ14[[#This Row],[P1]:[P6]]))&lt;4,SUM(TabellJ14[[#This Row],[P1]:[P6]]),SUM(LARGE(TabellJ14[[#This Row],[P1]:[P6]],{1,2,3,4})))</f>
        <v>0</v>
      </c>
      <c r="P21" s="9" t="str">
        <f>IF(TabellJ14[[#This Row],[Poeng]]=0,"",RANK(TabellJ14[[#This Row],[Poeng]],TabellJ14[Poeng],0))</f>
        <v/>
      </c>
      <c r="Q21" s="9" t="str">
        <f>TabellJ14[[#This Row],[Poeng '#1]]</f>
        <v/>
      </c>
      <c r="R21" s="9" t="str">
        <f>TabellJ14[[#This Row],[Poeng '#2]]</f>
        <v/>
      </c>
      <c r="S21" s="9" t="str">
        <f>TabellJ14[[#This Row],[Poeng '#3]]</f>
        <v/>
      </c>
      <c r="T21" s="9" t="str">
        <f>TabellJ14[[#This Row],[Poeng '#4]]</f>
        <v/>
      </c>
      <c r="U21" s="9" t="str">
        <f>TabellJ14[[#This Row],[Poeng '#5]]</f>
        <v/>
      </c>
      <c r="V21" s="9" t="str">
        <f>TabellJ14[[#This Row],[Poeng '#6]]</f>
        <v/>
      </c>
    </row>
    <row r="22" spans="1:22" x14ac:dyDescent="0.25">
      <c r="A22" s="8"/>
      <c r="B22" s="8"/>
      <c r="C22" s="9"/>
      <c r="D22" s="9" t="str">
        <f>IF(TabellJ14[[#This Row],[Plassering '#1]]="","",VLOOKUP(TabellJ14[[#This Row],[Plassering '#1]],Poeng[],2,FALSE))</f>
        <v/>
      </c>
      <c r="E22" s="9"/>
      <c r="F22" s="9" t="str">
        <f>IF(TabellJ14[[#This Row],[Plassering '#2]]="","",VLOOKUP(TabellJ14[[#This Row],[Plassering '#2]],Poeng[],2,FALSE))</f>
        <v/>
      </c>
      <c r="G22" s="9"/>
      <c r="H22" s="9" t="str">
        <f>IF(TabellJ14[[#This Row],[Plassering '#3]]="","",VLOOKUP(TabellJ14[[#This Row],[Plassering '#3]],Poeng[],2,FALSE))</f>
        <v/>
      </c>
      <c r="I22" s="9"/>
      <c r="J22" s="9" t="str">
        <f>IF(TabellJ14[[#This Row],[Plassering '#4]]="","",VLOOKUP(TabellJ14[[#This Row],[Plassering '#4]],Poeng[],2,FALSE))</f>
        <v/>
      </c>
      <c r="K22" s="9"/>
      <c r="L22" s="9" t="str">
        <f>IF(TabellJ14[[#This Row],[Plassering '#5]]="","",VLOOKUP(TabellJ14[[#This Row],[Plassering '#5]],Poeng[],2,FALSE))</f>
        <v/>
      </c>
      <c r="M22" s="9"/>
      <c r="N22" s="9" t="str">
        <f>IF(TabellJ14[[#This Row],[Plassering '#6]]="","",VLOOKUP(TabellJ14[[#This Row],[Plassering '#6]],Poeng[],2,FALSE))</f>
        <v/>
      </c>
      <c r="O22" s="10" cm="1">
        <f t="array" ref="O22">IF(6-(COUNTBLANK(TabellJ14[[#This Row],[P1]:[P6]]))&lt;4,SUM(TabellJ14[[#This Row],[P1]:[P6]]),SUM(LARGE(TabellJ14[[#This Row],[P1]:[P6]],{1,2,3,4})))</f>
        <v>0</v>
      </c>
      <c r="P22" s="9" t="str">
        <f>IF(TabellJ14[[#This Row],[Poeng]]=0,"",RANK(TabellJ14[[#This Row],[Poeng]],TabellJ14[Poeng],0))</f>
        <v/>
      </c>
      <c r="Q22" s="9" t="str">
        <f>TabellJ14[[#This Row],[Poeng '#1]]</f>
        <v/>
      </c>
      <c r="R22" s="9" t="str">
        <f>TabellJ14[[#This Row],[Poeng '#2]]</f>
        <v/>
      </c>
      <c r="S22" s="9" t="str">
        <f>TabellJ14[[#This Row],[Poeng '#3]]</f>
        <v/>
      </c>
      <c r="T22" s="9" t="str">
        <f>TabellJ14[[#This Row],[Poeng '#4]]</f>
        <v/>
      </c>
      <c r="U22" s="9" t="str">
        <f>TabellJ14[[#This Row],[Poeng '#5]]</f>
        <v/>
      </c>
      <c r="V22" s="9" t="str">
        <f>TabellJ14[[#This Row],[Poeng '#6]]</f>
        <v/>
      </c>
    </row>
    <row r="23" spans="1:22" x14ac:dyDescent="0.25">
      <c r="A23" s="8"/>
      <c r="B23" s="8"/>
      <c r="C23" s="9"/>
      <c r="D23" s="9" t="str">
        <f>IF(TabellJ14[[#This Row],[Plassering '#1]]="","",VLOOKUP(TabellJ14[[#This Row],[Plassering '#1]],Poeng[],2,FALSE))</f>
        <v/>
      </c>
      <c r="E23" s="9"/>
      <c r="F23" s="9" t="str">
        <f>IF(TabellJ14[[#This Row],[Plassering '#2]]="","",VLOOKUP(TabellJ14[[#This Row],[Plassering '#2]],Poeng[],2,FALSE))</f>
        <v/>
      </c>
      <c r="G23" s="9"/>
      <c r="H23" s="9" t="str">
        <f>IF(TabellJ14[[#This Row],[Plassering '#3]]="","",VLOOKUP(TabellJ14[[#This Row],[Plassering '#3]],Poeng[],2,FALSE))</f>
        <v/>
      </c>
      <c r="I23" s="9"/>
      <c r="J23" s="9" t="str">
        <f>IF(TabellJ14[[#This Row],[Plassering '#4]]="","",VLOOKUP(TabellJ14[[#This Row],[Plassering '#4]],Poeng[],2,FALSE))</f>
        <v/>
      </c>
      <c r="K23" s="9"/>
      <c r="L23" s="9" t="str">
        <f>IF(TabellJ14[[#This Row],[Plassering '#5]]="","",VLOOKUP(TabellJ14[[#This Row],[Plassering '#5]],Poeng[],2,FALSE))</f>
        <v/>
      </c>
      <c r="M23" s="9"/>
      <c r="N23" s="9" t="str">
        <f>IF(TabellJ14[[#This Row],[Plassering '#6]]="","",VLOOKUP(TabellJ14[[#This Row],[Plassering '#6]],Poeng[],2,FALSE))</f>
        <v/>
      </c>
      <c r="O23" s="10" cm="1">
        <f t="array" ref="O23">IF(6-(COUNTBLANK(TabellJ14[[#This Row],[P1]:[P6]]))&lt;4,SUM(TabellJ14[[#This Row],[P1]:[P6]]),SUM(LARGE(TabellJ14[[#This Row],[P1]:[P6]],{1,2,3,4})))</f>
        <v>0</v>
      </c>
      <c r="P23" s="9" t="str">
        <f>IF(TabellJ14[[#This Row],[Poeng]]=0,"",RANK(TabellJ14[[#This Row],[Poeng]],TabellJ14[Poeng],0))</f>
        <v/>
      </c>
      <c r="Q23" s="9" t="str">
        <f>TabellJ14[[#This Row],[Poeng '#1]]</f>
        <v/>
      </c>
      <c r="R23" s="9" t="str">
        <f>TabellJ14[[#This Row],[Poeng '#2]]</f>
        <v/>
      </c>
      <c r="S23" s="9" t="str">
        <f>TabellJ14[[#This Row],[Poeng '#3]]</f>
        <v/>
      </c>
      <c r="T23" s="9" t="str">
        <f>TabellJ14[[#This Row],[Poeng '#4]]</f>
        <v/>
      </c>
      <c r="U23" s="9" t="str">
        <f>TabellJ14[[#This Row],[Poeng '#5]]</f>
        <v/>
      </c>
      <c r="V23" s="9" t="str">
        <f>TabellJ14[[#This Row],[Poeng '#6]]</f>
        <v/>
      </c>
    </row>
    <row r="24" spans="1:22" x14ac:dyDescent="0.25">
      <c r="A24" s="8"/>
      <c r="B24" s="8"/>
      <c r="C24" s="9"/>
      <c r="D24" s="9" t="str">
        <f>IF(TabellJ14[[#This Row],[Plassering '#1]]="","",VLOOKUP(TabellJ14[[#This Row],[Plassering '#1]],Poeng[],2,FALSE))</f>
        <v/>
      </c>
      <c r="E24" s="9"/>
      <c r="F24" s="9" t="str">
        <f>IF(TabellJ14[[#This Row],[Plassering '#2]]="","",VLOOKUP(TabellJ14[[#This Row],[Plassering '#2]],Poeng[],2,FALSE))</f>
        <v/>
      </c>
      <c r="G24" s="9"/>
      <c r="H24" s="9" t="str">
        <f>IF(TabellJ14[[#This Row],[Plassering '#3]]="","",VLOOKUP(TabellJ14[[#This Row],[Plassering '#3]],Poeng[],2,FALSE))</f>
        <v/>
      </c>
      <c r="I24" s="9"/>
      <c r="J24" s="9" t="str">
        <f>IF(TabellJ14[[#This Row],[Plassering '#4]]="","",VLOOKUP(TabellJ14[[#This Row],[Plassering '#4]],Poeng[],2,FALSE))</f>
        <v/>
      </c>
      <c r="K24" s="9"/>
      <c r="L24" s="9" t="str">
        <f>IF(TabellJ14[[#This Row],[Plassering '#5]]="","",VLOOKUP(TabellJ14[[#This Row],[Plassering '#5]],Poeng[],2,FALSE))</f>
        <v/>
      </c>
      <c r="M24" s="9"/>
      <c r="N24" s="9" t="str">
        <f>IF(TabellJ14[[#This Row],[Plassering '#6]]="","",VLOOKUP(TabellJ14[[#This Row],[Plassering '#6]],Poeng[],2,FALSE))</f>
        <v/>
      </c>
      <c r="O24" s="10" cm="1">
        <f t="array" ref="O24">IF(6-(COUNTBLANK(TabellJ14[[#This Row],[P1]:[P6]]))&lt;4,SUM(TabellJ14[[#This Row],[P1]:[P6]]),SUM(LARGE(TabellJ14[[#This Row],[P1]:[P6]],{1,2,3,4})))</f>
        <v>0</v>
      </c>
      <c r="P24" s="9" t="str">
        <f>IF(TabellJ14[[#This Row],[Poeng]]=0,"",RANK(TabellJ14[[#This Row],[Poeng]],TabellJ14[Poeng],0))</f>
        <v/>
      </c>
      <c r="Q24" s="9" t="str">
        <f>TabellJ14[[#This Row],[Poeng '#1]]</f>
        <v/>
      </c>
      <c r="R24" s="9" t="str">
        <f>TabellJ14[[#This Row],[Poeng '#2]]</f>
        <v/>
      </c>
      <c r="S24" s="9" t="str">
        <f>TabellJ14[[#This Row],[Poeng '#3]]</f>
        <v/>
      </c>
      <c r="T24" s="9" t="str">
        <f>TabellJ14[[#This Row],[Poeng '#4]]</f>
        <v/>
      </c>
      <c r="U24" s="9" t="str">
        <f>TabellJ14[[#This Row],[Poeng '#5]]</f>
        <v/>
      </c>
      <c r="V24" s="9" t="str">
        <f>TabellJ14[[#This Row],[Poeng '#6]]</f>
        <v/>
      </c>
    </row>
  </sheetData>
  <phoneticPr fontId="5" type="noConversion"/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D9459-F415-ED40-B244-720C9AD05CED}">
  <dimension ref="A1:V17"/>
  <sheetViews>
    <sheetView topLeftCell="B1" workbookViewId="0">
      <selection activeCell="M19" sqref="M19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64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189</v>
      </c>
      <c r="B6" s="8" t="s">
        <v>31</v>
      </c>
      <c r="C6" s="8"/>
      <c r="D6" s="9"/>
      <c r="E6" s="9"/>
      <c r="F6" s="9" t="str">
        <f>IF(TabellJ15[[#This Row],[Plassering '#2]]="","",VLOOKUP(TabellJ15[[#This Row],[Plassering '#2]],Poeng[],2,FALSE))</f>
        <v/>
      </c>
      <c r="G6" s="9">
        <v>1</v>
      </c>
      <c r="H6" s="9">
        <f>IF(TabellJ15[[#This Row],[Plassering '#3]]="","",VLOOKUP(TabellJ15[[#This Row],[Plassering '#3]],Poeng[],2,FALSE))</f>
        <v>100</v>
      </c>
      <c r="I6" s="9"/>
      <c r="J6" s="9" t="str">
        <f>IF(TabellJ15[[#This Row],[Plassering '#4]]="","",VLOOKUP(TabellJ15[[#This Row],[Plassering '#4]],Poeng[],2,FALSE))</f>
        <v/>
      </c>
      <c r="K6" s="9">
        <v>1</v>
      </c>
      <c r="L6" s="9">
        <f>IF(TabellJ15[[#This Row],[Plassering '#5]]="","",VLOOKUP(TabellJ15[[#This Row],[Plassering '#5]],Poeng[],2,FALSE))</f>
        <v>100</v>
      </c>
      <c r="M6" s="9"/>
      <c r="N6" s="9" t="str">
        <f>IF(TabellJ15[[#This Row],[Plassering '#6]]="","",VLOOKUP(TabellJ15[[#This Row],[Plassering '#6]],Poeng[],2,FALSE))</f>
        <v/>
      </c>
      <c r="O6" s="10" cm="1">
        <f t="array" ref="O6">IF(6-(COUNTBLANK(TabellJ15[[#This Row],[P1]:[P6]]))&lt;4,SUM(TabellJ15[[#This Row],[P1]:[P6]]),SUM(LARGE(TabellJ15[[#This Row],[P1]:[P6]],{1,2,3,4})))</f>
        <v>200</v>
      </c>
      <c r="P6" s="9">
        <f>IF(TabellJ15[[#This Row],[Poeng]]=0,"",RANK(TabellJ15[[#This Row],[Poeng]],TabellJ15[Poeng],0))</f>
        <v>1</v>
      </c>
      <c r="Q6" s="9">
        <f>TabellJ15[[#This Row],[Poeng '#1]]</f>
        <v>0</v>
      </c>
      <c r="R6" s="9" t="str">
        <f>TabellJ15[[#This Row],[Poeng '#2]]</f>
        <v/>
      </c>
      <c r="S6" s="9">
        <f>TabellJ15[[#This Row],[Poeng '#3]]</f>
        <v>100</v>
      </c>
      <c r="T6" s="9" t="str">
        <f>TabellJ15[[#This Row],[Poeng '#4]]</f>
        <v/>
      </c>
      <c r="U6" s="9">
        <f>TabellJ15[[#This Row],[Poeng '#5]]</f>
        <v>100</v>
      </c>
      <c r="V6" s="9" t="str">
        <f>TabellJ15[[#This Row],[Poeng '#6]]</f>
        <v/>
      </c>
    </row>
    <row r="7" spans="1:22" x14ac:dyDescent="0.25">
      <c r="A7" s="8" t="s">
        <v>65</v>
      </c>
      <c r="B7" s="8" t="s">
        <v>66</v>
      </c>
      <c r="C7" s="9">
        <v>1</v>
      </c>
      <c r="D7" s="9">
        <f>IF(TabellJ15[[#This Row],[Plassering '#1]]="","",VLOOKUP(TabellJ15[[#This Row],[Plassering '#1]],Poeng[],2,FALSE))</f>
        <v>100</v>
      </c>
      <c r="E7" s="9"/>
      <c r="F7" s="9" t="str">
        <f>IF(TabellJ15[[#This Row],[Plassering '#2]]="","",VLOOKUP(TabellJ15[[#This Row],[Plassering '#2]],Poeng[],2,FALSE))</f>
        <v/>
      </c>
      <c r="G7" s="9"/>
      <c r="H7" s="9" t="str">
        <f>IF(TabellJ15[[#This Row],[Plassering '#3]]="","",VLOOKUP(TabellJ15[[#This Row],[Plassering '#3]],Poeng[],2,FALSE))</f>
        <v/>
      </c>
      <c r="I7" s="9"/>
      <c r="J7" s="9" t="str">
        <f>IF(TabellJ15[[#This Row],[Plassering '#4]]="","",VLOOKUP(TabellJ15[[#This Row],[Plassering '#4]],Poeng[],2,FALSE))</f>
        <v/>
      </c>
      <c r="K7" s="9"/>
      <c r="L7" s="9" t="str">
        <f>IF(TabellJ15[[#This Row],[Plassering '#5]]="","",VLOOKUP(TabellJ15[[#This Row],[Plassering '#5]],Poeng[],2,FALSE))</f>
        <v/>
      </c>
      <c r="M7" s="9"/>
      <c r="N7" s="9" t="str">
        <f>IF(TabellJ15[[#This Row],[Plassering '#6]]="","",VLOOKUP(TabellJ15[[#This Row],[Plassering '#6]],Poeng[],2,FALSE))</f>
        <v/>
      </c>
      <c r="O7" s="10" cm="1">
        <f t="array" ref="O7">IF(6-(COUNTBLANK(TabellJ15[[#This Row],[P1]:[P6]]))&lt;4,SUM(TabellJ15[[#This Row],[P1]:[P6]]),SUM(LARGE(TabellJ15[[#This Row],[P1]:[P6]],{1,2,3,4})))</f>
        <v>100</v>
      </c>
      <c r="P7" s="9">
        <f>IF(TabellJ15[[#This Row],[Poeng]]=0,"",RANK(TabellJ15[[#This Row],[Poeng]],TabellJ15[Poeng],0))</f>
        <v>2</v>
      </c>
      <c r="Q7" s="9">
        <f>TabellJ15[[#This Row],[Poeng '#1]]</f>
        <v>100</v>
      </c>
      <c r="R7" s="9" t="str">
        <f>TabellJ15[[#This Row],[Poeng '#2]]</f>
        <v/>
      </c>
      <c r="S7" s="9" t="str">
        <f>TabellJ15[[#This Row],[Poeng '#3]]</f>
        <v/>
      </c>
      <c r="T7" s="9" t="str">
        <f>TabellJ15[[#This Row],[Poeng '#4]]</f>
        <v/>
      </c>
      <c r="U7" s="9" t="str">
        <f>TabellJ15[[#This Row],[Poeng '#5]]</f>
        <v/>
      </c>
      <c r="V7" s="9" t="str">
        <f>TabellJ15[[#This Row],[Poeng '#6]]</f>
        <v/>
      </c>
    </row>
    <row r="8" spans="1:22" x14ac:dyDescent="0.25">
      <c r="A8" s="8"/>
      <c r="B8" s="8"/>
      <c r="C8" s="8"/>
      <c r="D8" s="9" t="str">
        <f>IF(TabellJ15[[#This Row],[Plassering '#1]]="","",VLOOKUP(TabellJ15[[#This Row],[Plassering '#1]],Poeng[],2,FALSE))</f>
        <v/>
      </c>
      <c r="E8" s="9"/>
      <c r="F8" s="9" t="str">
        <f>IF(TabellJ15[[#This Row],[Plassering '#2]]="","",VLOOKUP(TabellJ15[[#This Row],[Plassering '#2]],Poeng[],2,FALSE))</f>
        <v/>
      </c>
      <c r="G8" s="9"/>
      <c r="H8" s="9" t="str">
        <f>IF(TabellJ15[[#This Row],[Plassering '#3]]="","",VLOOKUP(TabellJ15[[#This Row],[Plassering '#3]],Poeng[],2,FALSE))</f>
        <v/>
      </c>
      <c r="I8" s="9"/>
      <c r="J8" s="9" t="str">
        <f>IF(TabellJ15[[#This Row],[Plassering '#4]]="","",VLOOKUP(TabellJ15[[#This Row],[Plassering '#4]],Poeng[],2,FALSE))</f>
        <v/>
      </c>
      <c r="K8" s="9"/>
      <c r="L8" s="9" t="str">
        <f>IF(TabellJ15[[#This Row],[Plassering '#5]]="","",VLOOKUP(TabellJ15[[#This Row],[Plassering '#5]],Poeng[],2,FALSE))</f>
        <v/>
      </c>
      <c r="M8" s="9"/>
      <c r="N8" s="9" t="str">
        <f>IF(TabellJ15[[#This Row],[Plassering '#6]]="","",VLOOKUP(TabellJ15[[#This Row],[Plassering '#6]],Poeng[],2,FALSE))</f>
        <v/>
      </c>
      <c r="O8" s="10" cm="1">
        <f t="array" ref="O8">IF(6-(COUNTBLANK(TabellJ15[[#This Row],[P1]:[P6]]))&lt;4,SUM(TabellJ15[[#This Row],[P1]:[P6]]),SUM(LARGE(TabellJ15[[#This Row],[P1]:[P6]],{1,2,3,4})))</f>
        <v>0</v>
      </c>
      <c r="P8" s="9" t="str">
        <f>IF(TabellJ15[[#This Row],[Poeng]]=0,"",RANK(TabellJ15[[#This Row],[Poeng]],TabellJ15[Poeng],0))</f>
        <v/>
      </c>
      <c r="Q8" s="9" t="str">
        <f>TabellJ15[[#This Row],[Poeng '#1]]</f>
        <v/>
      </c>
      <c r="R8" s="9" t="str">
        <f>TabellJ15[[#This Row],[Poeng '#2]]</f>
        <v/>
      </c>
      <c r="S8" s="9" t="str">
        <f>TabellJ15[[#This Row],[Poeng '#3]]</f>
        <v/>
      </c>
      <c r="T8" s="9" t="str">
        <f>TabellJ15[[#This Row],[Poeng '#4]]</f>
        <v/>
      </c>
      <c r="U8" s="9" t="str">
        <f>TabellJ15[[#This Row],[Poeng '#5]]</f>
        <v/>
      </c>
      <c r="V8" s="9" t="str">
        <f>TabellJ15[[#This Row],[Poeng '#6]]</f>
        <v/>
      </c>
    </row>
    <row r="9" spans="1:22" x14ac:dyDescent="0.25">
      <c r="A9" s="8"/>
      <c r="B9" s="8"/>
      <c r="C9" s="8"/>
      <c r="D9" s="9" t="str">
        <f>IF(TabellJ15[[#This Row],[Plassering '#1]]="","",VLOOKUP(TabellJ15[[#This Row],[Plassering '#1]],Poeng[],2,FALSE))</f>
        <v/>
      </c>
      <c r="E9" s="9"/>
      <c r="F9" s="9" t="str">
        <f>IF(TabellJ15[[#This Row],[Plassering '#2]]="","",VLOOKUP(TabellJ15[[#This Row],[Plassering '#2]],Poeng[],2,FALSE))</f>
        <v/>
      </c>
      <c r="G9" s="9"/>
      <c r="H9" s="9" t="str">
        <f>IF(TabellJ15[[#This Row],[Plassering '#3]]="","",VLOOKUP(TabellJ15[[#This Row],[Plassering '#3]],Poeng[],2,FALSE))</f>
        <v/>
      </c>
      <c r="I9" s="9"/>
      <c r="J9" s="9" t="str">
        <f>IF(TabellJ15[[#This Row],[Plassering '#4]]="","",VLOOKUP(TabellJ15[[#This Row],[Plassering '#4]],Poeng[],2,FALSE))</f>
        <v/>
      </c>
      <c r="K9" s="9"/>
      <c r="L9" s="9" t="str">
        <f>IF(TabellJ15[[#This Row],[Plassering '#5]]="","",VLOOKUP(TabellJ15[[#This Row],[Plassering '#5]],Poeng[],2,FALSE))</f>
        <v/>
      </c>
      <c r="M9" s="9"/>
      <c r="N9" s="9" t="str">
        <f>IF(TabellJ15[[#This Row],[Plassering '#6]]="","",VLOOKUP(TabellJ15[[#This Row],[Plassering '#6]],Poeng[],2,FALSE))</f>
        <v/>
      </c>
      <c r="O9" s="10" cm="1">
        <f t="array" ref="O9">IF(6-(COUNTBLANK(TabellJ15[[#This Row],[P1]:[P6]]))&lt;4,SUM(TabellJ15[[#This Row],[P1]:[P6]]),SUM(LARGE(TabellJ15[[#This Row],[P1]:[P6]],{1,2,3,4})))</f>
        <v>0</v>
      </c>
      <c r="P9" s="9" t="str">
        <f>IF(TabellJ15[[#This Row],[Poeng]]=0,"",RANK(TabellJ15[[#This Row],[Poeng]],TabellJ15[Poeng],0))</f>
        <v/>
      </c>
      <c r="Q9" s="9" t="str">
        <f>TabellJ15[[#This Row],[Poeng '#1]]</f>
        <v/>
      </c>
      <c r="R9" s="9" t="str">
        <f>TabellJ15[[#This Row],[Poeng '#2]]</f>
        <v/>
      </c>
      <c r="S9" s="9" t="str">
        <f>TabellJ15[[#This Row],[Poeng '#3]]</f>
        <v/>
      </c>
      <c r="T9" s="9" t="str">
        <f>TabellJ15[[#This Row],[Poeng '#4]]</f>
        <v/>
      </c>
      <c r="U9" s="9" t="str">
        <f>TabellJ15[[#This Row],[Poeng '#5]]</f>
        <v/>
      </c>
      <c r="V9" s="9" t="str">
        <f>TabellJ15[[#This Row],[Poeng '#6]]</f>
        <v/>
      </c>
    </row>
    <row r="10" spans="1:22" x14ac:dyDescent="0.25">
      <c r="A10" s="8"/>
      <c r="B10" s="8"/>
      <c r="C10" s="8"/>
      <c r="D10" s="9" t="str">
        <f>IF(TabellJ15[[#This Row],[Plassering '#1]]="","",VLOOKUP(TabellJ15[[#This Row],[Plassering '#1]],Poeng[],2,FALSE))</f>
        <v/>
      </c>
      <c r="E10" s="9"/>
      <c r="F10" s="9" t="str">
        <f>IF(TabellJ15[[#This Row],[Plassering '#2]]="","",VLOOKUP(TabellJ15[[#This Row],[Plassering '#2]],Poeng[],2,FALSE))</f>
        <v/>
      </c>
      <c r="G10" s="9"/>
      <c r="H10" s="9" t="str">
        <f>IF(TabellJ15[[#This Row],[Plassering '#3]]="","",VLOOKUP(TabellJ15[[#This Row],[Plassering '#3]],Poeng[],2,FALSE))</f>
        <v/>
      </c>
      <c r="I10" s="9"/>
      <c r="J10" s="9" t="str">
        <f>IF(TabellJ15[[#This Row],[Plassering '#4]]="","",VLOOKUP(TabellJ15[[#This Row],[Plassering '#4]],Poeng[],2,FALSE))</f>
        <v/>
      </c>
      <c r="K10" s="9"/>
      <c r="L10" s="9" t="str">
        <f>IF(TabellJ15[[#This Row],[Plassering '#5]]="","",VLOOKUP(TabellJ15[[#This Row],[Plassering '#5]],Poeng[],2,FALSE))</f>
        <v/>
      </c>
      <c r="M10" s="9"/>
      <c r="N10" s="9" t="str">
        <f>IF(TabellJ15[[#This Row],[Plassering '#6]]="","",VLOOKUP(TabellJ15[[#This Row],[Plassering '#6]],Poeng[],2,FALSE))</f>
        <v/>
      </c>
      <c r="O10" s="10" cm="1">
        <f t="array" ref="O10">IF(6-(COUNTBLANK(TabellJ15[[#This Row],[P1]:[P6]]))&lt;4,SUM(TabellJ15[[#This Row],[P1]:[P6]]),SUM(LARGE(TabellJ15[[#This Row],[P1]:[P6]],{1,2,3,4})))</f>
        <v>0</v>
      </c>
      <c r="P10" s="9" t="str">
        <f>IF(TabellJ15[[#This Row],[Poeng]]=0,"",RANK(TabellJ15[[#This Row],[Poeng]],TabellJ15[Poeng],0))</f>
        <v/>
      </c>
      <c r="Q10" s="9" t="str">
        <f>TabellJ15[[#This Row],[Poeng '#1]]</f>
        <v/>
      </c>
      <c r="R10" s="9" t="str">
        <f>TabellJ15[[#This Row],[Poeng '#2]]</f>
        <v/>
      </c>
      <c r="S10" s="9" t="str">
        <f>TabellJ15[[#This Row],[Poeng '#3]]</f>
        <v/>
      </c>
      <c r="T10" s="9" t="str">
        <f>TabellJ15[[#This Row],[Poeng '#4]]</f>
        <v/>
      </c>
      <c r="U10" s="9" t="str">
        <f>TabellJ15[[#This Row],[Poeng '#5]]</f>
        <v/>
      </c>
      <c r="V10" s="9" t="str">
        <f>TabellJ15[[#This Row],[Poeng '#6]]</f>
        <v/>
      </c>
    </row>
    <row r="11" spans="1:22" x14ac:dyDescent="0.25">
      <c r="A11" s="8"/>
      <c r="B11" s="8"/>
      <c r="C11" s="8"/>
      <c r="D11" s="9" t="str">
        <f>IF(TabellJ15[[#This Row],[Plassering '#1]]="","",VLOOKUP(TabellJ15[[#This Row],[Plassering '#1]],Poeng[],2,FALSE))</f>
        <v/>
      </c>
      <c r="E11" s="9"/>
      <c r="F11" s="9" t="str">
        <f>IF(TabellJ15[[#This Row],[Plassering '#2]]="","",VLOOKUP(TabellJ15[[#This Row],[Plassering '#2]],Poeng[],2,FALSE))</f>
        <v/>
      </c>
      <c r="G11" s="9"/>
      <c r="H11" s="9" t="str">
        <f>IF(TabellJ15[[#This Row],[Plassering '#3]]="","",VLOOKUP(TabellJ15[[#This Row],[Plassering '#3]],Poeng[],2,FALSE))</f>
        <v/>
      </c>
      <c r="I11" s="9"/>
      <c r="J11" s="9" t="str">
        <f>IF(TabellJ15[[#This Row],[Plassering '#4]]="","",VLOOKUP(TabellJ15[[#This Row],[Plassering '#4]],Poeng[],2,FALSE))</f>
        <v/>
      </c>
      <c r="K11" s="9"/>
      <c r="L11" s="9" t="str">
        <f>IF(TabellJ15[[#This Row],[Plassering '#5]]="","",VLOOKUP(TabellJ15[[#This Row],[Plassering '#5]],Poeng[],2,FALSE))</f>
        <v/>
      </c>
      <c r="M11" s="9"/>
      <c r="N11" s="9" t="str">
        <f>IF(TabellJ15[[#This Row],[Plassering '#6]]="","",VLOOKUP(TabellJ15[[#This Row],[Plassering '#6]],Poeng[],2,FALSE))</f>
        <v/>
      </c>
      <c r="O11" s="10" cm="1">
        <f t="array" ref="O11">IF(6-(COUNTBLANK(TabellJ15[[#This Row],[P1]:[P6]]))&lt;4,SUM(TabellJ15[[#This Row],[P1]:[P6]]),SUM(LARGE(TabellJ15[[#This Row],[P1]:[P6]],{1,2,3,4})))</f>
        <v>0</v>
      </c>
      <c r="P11" s="9" t="str">
        <f>IF(TabellJ15[[#This Row],[Poeng]]=0,"",RANK(TabellJ15[[#This Row],[Poeng]],TabellJ15[Poeng],0))</f>
        <v/>
      </c>
      <c r="Q11" s="9" t="str">
        <f>TabellJ15[[#This Row],[Poeng '#1]]</f>
        <v/>
      </c>
      <c r="R11" s="9" t="str">
        <f>TabellJ15[[#This Row],[Poeng '#2]]</f>
        <v/>
      </c>
      <c r="S11" s="9" t="str">
        <f>TabellJ15[[#This Row],[Poeng '#3]]</f>
        <v/>
      </c>
      <c r="T11" s="9" t="str">
        <f>TabellJ15[[#This Row],[Poeng '#4]]</f>
        <v/>
      </c>
      <c r="U11" s="9" t="str">
        <f>TabellJ15[[#This Row],[Poeng '#5]]</f>
        <v/>
      </c>
      <c r="V11" s="9" t="str">
        <f>TabellJ15[[#This Row],[Poeng '#6]]</f>
        <v/>
      </c>
    </row>
    <row r="12" spans="1:22" x14ac:dyDescent="0.25">
      <c r="A12" s="8"/>
      <c r="B12" s="8"/>
      <c r="C12" s="9"/>
      <c r="D12" s="9" t="str">
        <f>IF(TabellJ15[[#This Row],[Plassering '#1]]="","",VLOOKUP(TabellJ15[[#This Row],[Plassering '#1]],Poeng[],2,FALSE))</f>
        <v/>
      </c>
      <c r="E12" s="9"/>
      <c r="F12" s="9" t="str">
        <f>IF(TabellJ15[[#This Row],[Plassering '#2]]="","",VLOOKUP(TabellJ15[[#This Row],[Plassering '#2]],Poeng[],2,FALSE))</f>
        <v/>
      </c>
      <c r="G12" s="9"/>
      <c r="H12" s="9" t="str">
        <f>IF(TabellJ15[[#This Row],[Plassering '#3]]="","",VLOOKUP(TabellJ15[[#This Row],[Plassering '#3]],Poeng[],2,FALSE))</f>
        <v/>
      </c>
      <c r="I12" s="9"/>
      <c r="J12" s="9" t="str">
        <f>IF(TabellJ15[[#This Row],[Plassering '#4]]="","",VLOOKUP(TabellJ15[[#This Row],[Plassering '#4]],Poeng[],2,FALSE))</f>
        <v/>
      </c>
      <c r="K12" s="9"/>
      <c r="L12" s="9" t="str">
        <f>IF(TabellJ15[[#This Row],[Plassering '#5]]="","",VLOOKUP(TabellJ15[[#This Row],[Plassering '#5]],Poeng[],2,FALSE))</f>
        <v/>
      </c>
      <c r="M12" s="9"/>
      <c r="N12" s="9" t="str">
        <f>IF(TabellJ15[[#This Row],[Plassering '#6]]="","",VLOOKUP(TabellJ15[[#This Row],[Plassering '#6]],Poeng[],2,FALSE))</f>
        <v/>
      </c>
      <c r="O12" s="10" cm="1">
        <f t="array" ref="O12">IF(6-(COUNTBLANK(TabellJ15[[#This Row],[P1]:[P6]]))&lt;4,SUM(TabellJ15[[#This Row],[P1]:[P6]]),SUM(LARGE(TabellJ15[[#This Row],[P1]:[P6]],{1,2,3,4})))</f>
        <v>0</v>
      </c>
      <c r="P12" s="9" t="str">
        <f>IF(TabellJ15[[#This Row],[Poeng]]=0,"",RANK(TabellJ15[[#This Row],[Poeng]],TabellJ15[Poeng],0))</f>
        <v/>
      </c>
      <c r="Q12" s="9" t="str">
        <f>TabellJ15[[#This Row],[Poeng '#1]]</f>
        <v/>
      </c>
      <c r="R12" s="9" t="str">
        <f>TabellJ15[[#This Row],[Poeng '#2]]</f>
        <v/>
      </c>
      <c r="S12" s="9" t="str">
        <f>TabellJ15[[#This Row],[Poeng '#3]]</f>
        <v/>
      </c>
      <c r="T12" s="9" t="str">
        <f>TabellJ15[[#This Row],[Poeng '#4]]</f>
        <v/>
      </c>
      <c r="U12" s="9" t="str">
        <f>TabellJ15[[#This Row],[Poeng '#5]]</f>
        <v/>
      </c>
      <c r="V12" s="9" t="str">
        <f>TabellJ15[[#This Row],[Poeng '#6]]</f>
        <v/>
      </c>
    </row>
    <row r="13" spans="1:22" x14ac:dyDescent="0.25">
      <c r="A13" s="8"/>
      <c r="B13" s="8"/>
      <c r="C13" s="9"/>
      <c r="D13" s="9" t="str">
        <f>IF(TabellJ15[[#This Row],[Plassering '#1]]="","",VLOOKUP(TabellJ15[[#This Row],[Plassering '#1]],Poeng[],2,FALSE))</f>
        <v/>
      </c>
      <c r="E13" s="9"/>
      <c r="F13" s="9" t="str">
        <f>IF(TabellJ15[[#This Row],[Plassering '#2]]="","",VLOOKUP(TabellJ15[[#This Row],[Plassering '#2]],Poeng[],2,FALSE))</f>
        <v/>
      </c>
      <c r="G13" s="9"/>
      <c r="H13" s="9" t="str">
        <f>IF(TabellJ15[[#This Row],[Plassering '#3]]="","",VLOOKUP(TabellJ15[[#This Row],[Plassering '#3]],Poeng[],2,FALSE))</f>
        <v/>
      </c>
      <c r="I13" s="9"/>
      <c r="J13" s="9" t="str">
        <f>IF(TabellJ15[[#This Row],[Plassering '#4]]="","",VLOOKUP(TabellJ15[[#This Row],[Plassering '#4]],Poeng[],2,FALSE))</f>
        <v/>
      </c>
      <c r="K13" s="9"/>
      <c r="L13" s="9" t="str">
        <f>IF(TabellJ15[[#This Row],[Plassering '#5]]="","",VLOOKUP(TabellJ15[[#This Row],[Plassering '#5]],Poeng[],2,FALSE))</f>
        <v/>
      </c>
      <c r="M13" s="9"/>
      <c r="N13" s="9" t="str">
        <f>IF(TabellJ15[[#This Row],[Plassering '#6]]="","",VLOOKUP(TabellJ15[[#This Row],[Plassering '#6]],Poeng[],2,FALSE))</f>
        <v/>
      </c>
      <c r="O13" s="10" cm="1">
        <f t="array" ref="O13">IF(6-(COUNTBLANK(TabellJ15[[#This Row],[P1]:[P6]]))&lt;4,SUM(TabellJ15[[#This Row],[P1]:[P6]]),SUM(LARGE(TabellJ15[[#This Row],[P1]:[P6]],{1,2,3,4})))</f>
        <v>0</v>
      </c>
      <c r="P13" s="9" t="str">
        <f>IF(TabellJ15[[#This Row],[Poeng]]=0,"",RANK(TabellJ15[[#This Row],[Poeng]],TabellJ15[Poeng],0))</f>
        <v/>
      </c>
      <c r="Q13" s="9" t="str">
        <f>TabellJ15[[#This Row],[Poeng '#1]]</f>
        <v/>
      </c>
      <c r="R13" s="9" t="str">
        <f>TabellJ15[[#This Row],[Poeng '#2]]</f>
        <v/>
      </c>
      <c r="S13" s="9" t="str">
        <f>TabellJ15[[#This Row],[Poeng '#3]]</f>
        <v/>
      </c>
      <c r="T13" s="9" t="str">
        <f>TabellJ15[[#This Row],[Poeng '#4]]</f>
        <v/>
      </c>
      <c r="U13" s="9" t="str">
        <f>TabellJ15[[#This Row],[Poeng '#5]]</f>
        <v/>
      </c>
      <c r="V13" s="9" t="str">
        <f>TabellJ15[[#This Row],[Poeng '#6]]</f>
        <v/>
      </c>
    </row>
    <row r="14" spans="1:22" x14ac:dyDescent="0.25">
      <c r="A14" s="8"/>
      <c r="B14" s="8"/>
      <c r="C14" s="9"/>
      <c r="D14" s="9" t="str">
        <f>IF(TabellJ15[[#This Row],[Plassering '#1]]="","",VLOOKUP(TabellJ15[[#This Row],[Plassering '#1]],Poeng[],2,FALSE))</f>
        <v/>
      </c>
      <c r="E14" s="9"/>
      <c r="F14" s="9" t="str">
        <f>IF(TabellJ15[[#This Row],[Plassering '#2]]="","",VLOOKUP(TabellJ15[[#This Row],[Plassering '#2]],Poeng[],2,FALSE))</f>
        <v/>
      </c>
      <c r="G14" s="9"/>
      <c r="H14" s="9" t="str">
        <f>IF(TabellJ15[[#This Row],[Plassering '#3]]="","",VLOOKUP(TabellJ15[[#This Row],[Plassering '#3]],Poeng[],2,FALSE))</f>
        <v/>
      </c>
      <c r="I14" s="9"/>
      <c r="J14" s="9" t="str">
        <f>IF(TabellJ15[[#This Row],[Plassering '#4]]="","",VLOOKUP(TabellJ15[[#This Row],[Plassering '#4]],Poeng[],2,FALSE))</f>
        <v/>
      </c>
      <c r="K14" s="9"/>
      <c r="L14" s="9" t="str">
        <f>IF(TabellJ15[[#This Row],[Plassering '#5]]="","",VLOOKUP(TabellJ15[[#This Row],[Plassering '#5]],Poeng[],2,FALSE))</f>
        <v/>
      </c>
      <c r="M14" s="9"/>
      <c r="N14" s="9" t="str">
        <f>IF(TabellJ15[[#This Row],[Plassering '#6]]="","",VLOOKUP(TabellJ15[[#This Row],[Plassering '#6]],Poeng[],2,FALSE))</f>
        <v/>
      </c>
      <c r="O14" s="10" cm="1">
        <f t="array" ref="O14">IF(6-(COUNTBLANK(TabellJ15[[#This Row],[P1]:[P6]]))&lt;4,SUM(TabellJ15[[#This Row],[P1]:[P6]]),SUM(LARGE(TabellJ15[[#This Row],[P1]:[P6]],{1,2,3,4})))</f>
        <v>0</v>
      </c>
      <c r="P14" s="9" t="str">
        <f>IF(TabellJ15[[#This Row],[Poeng]]=0,"",RANK(TabellJ15[[#This Row],[Poeng]],TabellJ15[Poeng],0))</f>
        <v/>
      </c>
      <c r="Q14" s="9" t="str">
        <f>TabellJ15[[#This Row],[Poeng '#1]]</f>
        <v/>
      </c>
      <c r="R14" s="9" t="str">
        <f>TabellJ15[[#This Row],[Poeng '#2]]</f>
        <v/>
      </c>
      <c r="S14" s="9" t="str">
        <f>TabellJ15[[#This Row],[Poeng '#3]]</f>
        <v/>
      </c>
      <c r="T14" s="9" t="str">
        <f>TabellJ15[[#This Row],[Poeng '#4]]</f>
        <v/>
      </c>
      <c r="U14" s="9" t="str">
        <f>TabellJ15[[#This Row],[Poeng '#5]]</f>
        <v/>
      </c>
      <c r="V14" s="9" t="str">
        <f>TabellJ15[[#This Row],[Poeng '#6]]</f>
        <v/>
      </c>
    </row>
    <row r="15" spans="1:22" x14ac:dyDescent="0.25">
      <c r="A15" s="8"/>
      <c r="B15" s="8"/>
      <c r="C15" s="9"/>
      <c r="D15" s="9" t="str">
        <f>IF(TabellJ15[[#This Row],[Plassering '#1]]="","",VLOOKUP(TabellJ15[[#This Row],[Plassering '#1]],Poeng[],2,FALSE))</f>
        <v/>
      </c>
      <c r="E15" s="9"/>
      <c r="F15" s="9" t="str">
        <f>IF(TabellJ15[[#This Row],[Plassering '#2]]="","",VLOOKUP(TabellJ15[[#This Row],[Plassering '#2]],Poeng[],2,FALSE))</f>
        <v/>
      </c>
      <c r="G15" s="9"/>
      <c r="H15" s="9" t="str">
        <f>IF(TabellJ15[[#This Row],[Plassering '#3]]="","",VLOOKUP(TabellJ15[[#This Row],[Plassering '#3]],Poeng[],2,FALSE))</f>
        <v/>
      </c>
      <c r="I15" s="9"/>
      <c r="J15" s="9" t="str">
        <f>IF(TabellJ15[[#This Row],[Plassering '#4]]="","",VLOOKUP(TabellJ15[[#This Row],[Plassering '#4]],Poeng[],2,FALSE))</f>
        <v/>
      </c>
      <c r="K15" s="9"/>
      <c r="L15" s="9" t="str">
        <f>IF(TabellJ15[[#This Row],[Plassering '#5]]="","",VLOOKUP(TabellJ15[[#This Row],[Plassering '#5]],Poeng[],2,FALSE))</f>
        <v/>
      </c>
      <c r="M15" s="9"/>
      <c r="N15" s="9" t="str">
        <f>IF(TabellJ15[[#This Row],[Plassering '#6]]="","",VLOOKUP(TabellJ15[[#This Row],[Plassering '#6]],Poeng[],2,FALSE))</f>
        <v/>
      </c>
      <c r="O15" s="10" cm="1">
        <f t="array" ref="O15">IF(6-(COUNTBLANK(TabellJ15[[#This Row],[P1]:[P6]]))&lt;4,SUM(TabellJ15[[#This Row],[P1]:[P6]]),SUM(LARGE(TabellJ15[[#This Row],[P1]:[P6]],{1,2,3,4})))</f>
        <v>0</v>
      </c>
      <c r="P15" s="9" t="str">
        <f>IF(TabellJ15[[#This Row],[Poeng]]=0,"",RANK(TabellJ15[[#This Row],[Poeng]],TabellJ15[Poeng],0))</f>
        <v/>
      </c>
      <c r="Q15" s="9" t="str">
        <f>TabellJ15[[#This Row],[Poeng '#1]]</f>
        <v/>
      </c>
      <c r="R15" s="9" t="str">
        <f>TabellJ15[[#This Row],[Poeng '#2]]</f>
        <v/>
      </c>
      <c r="S15" s="9" t="str">
        <f>TabellJ15[[#This Row],[Poeng '#3]]</f>
        <v/>
      </c>
      <c r="T15" s="9" t="str">
        <f>TabellJ15[[#This Row],[Poeng '#4]]</f>
        <v/>
      </c>
      <c r="U15" s="9" t="str">
        <f>TabellJ15[[#This Row],[Poeng '#5]]</f>
        <v/>
      </c>
      <c r="V15" s="9" t="str">
        <f>TabellJ15[[#This Row],[Poeng '#6]]</f>
        <v/>
      </c>
    </row>
    <row r="16" spans="1:22" x14ac:dyDescent="0.25">
      <c r="A16" s="8"/>
      <c r="B16" s="8"/>
      <c r="C16" s="9"/>
      <c r="D16" s="9" t="str">
        <f>IF(TabellJ15[[#This Row],[Plassering '#1]]="","",VLOOKUP(TabellJ15[[#This Row],[Plassering '#1]],Poeng[],2,FALSE))</f>
        <v/>
      </c>
      <c r="E16" s="9"/>
      <c r="F16" s="9" t="str">
        <f>IF(TabellJ15[[#This Row],[Plassering '#2]]="","",VLOOKUP(TabellJ15[[#This Row],[Plassering '#2]],Poeng[],2,FALSE))</f>
        <v/>
      </c>
      <c r="G16" s="9"/>
      <c r="H16" s="9" t="str">
        <f>IF(TabellJ15[[#This Row],[Plassering '#3]]="","",VLOOKUP(TabellJ15[[#This Row],[Plassering '#3]],Poeng[],2,FALSE))</f>
        <v/>
      </c>
      <c r="I16" s="9"/>
      <c r="J16" s="9" t="str">
        <f>IF(TabellJ15[[#This Row],[Plassering '#4]]="","",VLOOKUP(TabellJ15[[#This Row],[Plassering '#4]],Poeng[],2,FALSE))</f>
        <v/>
      </c>
      <c r="K16" s="9"/>
      <c r="L16" s="9" t="str">
        <f>IF(TabellJ15[[#This Row],[Plassering '#5]]="","",VLOOKUP(TabellJ15[[#This Row],[Plassering '#5]],Poeng[],2,FALSE))</f>
        <v/>
      </c>
      <c r="M16" s="9"/>
      <c r="N16" s="9" t="str">
        <f>IF(TabellJ15[[#This Row],[Plassering '#6]]="","",VLOOKUP(TabellJ15[[#This Row],[Plassering '#6]],Poeng[],2,FALSE))</f>
        <v/>
      </c>
      <c r="O16" s="10" cm="1">
        <f t="array" ref="O16">IF(6-(COUNTBLANK(TabellJ15[[#This Row],[P1]:[P6]]))&lt;4,SUM(TabellJ15[[#This Row],[P1]:[P6]]),SUM(LARGE(TabellJ15[[#This Row],[P1]:[P6]],{1,2,3,4})))</f>
        <v>0</v>
      </c>
      <c r="P16" s="9" t="str">
        <f>IF(TabellJ15[[#This Row],[Poeng]]=0,"",RANK(TabellJ15[[#This Row],[Poeng]],TabellJ15[Poeng],0))</f>
        <v/>
      </c>
      <c r="Q16" s="9" t="str">
        <f>TabellJ15[[#This Row],[Poeng '#1]]</f>
        <v/>
      </c>
      <c r="R16" s="9" t="str">
        <f>TabellJ15[[#This Row],[Poeng '#2]]</f>
        <v/>
      </c>
      <c r="S16" s="9" t="str">
        <f>TabellJ15[[#This Row],[Poeng '#3]]</f>
        <v/>
      </c>
      <c r="T16" s="9" t="str">
        <f>TabellJ15[[#This Row],[Poeng '#4]]</f>
        <v/>
      </c>
      <c r="U16" s="9" t="str">
        <f>TabellJ15[[#This Row],[Poeng '#5]]</f>
        <v/>
      </c>
      <c r="V16" s="9" t="str">
        <f>TabellJ15[[#This Row],[Poeng '#6]]</f>
        <v/>
      </c>
    </row>
    <row r="17" spans="1:22" x14ac:dyDescent="0.25">
      <c r="A17" s="8"/>
      <c r="B17" s="8"/>
      <c r="C17" s="9"/>
      <c r="D17" s="9" t="str">
        <f>IF(TabellJ15[[#This Row],[Plassering '#1]]="","",VLOOKUP(TabellJ15[[#This Row],[Plassering '#1]],Poeng[],2,FALSE))</f>
        <v/>
      </c>
      <c r="E17" s="9"/>
      <c r="F17" s="9" t="str">
        <f>IF(TabellJ15[[#This Row],[Plassering '#2]]="","",VLOOKUP(TabellJ15[[#This Row],[Plassering '#2]],Poeng[],2,FALSE))</f>
        <v/>
      </c>
      <c r="G17" s="9"/>
      <c r="H17" s="9" t="str">
        <f>IF(TabellJ15[[#This Row],[Plassering '#3]]="","",VLOOKUP(TabellJ15[[#This Row],[Plassering '#3]],Poeng[],2,FALSE))</f>
        <v/>
      </c>
      <c r="I17" s="9"/>
      <c r="J17" s="9" t="str">
        <f>IF(TabellJ15[[#This Row],[Plassering '#4]]="","",VLOOKUP(TabellJ15[[#This Row],[Plassering '#4]],Poeng[],2,FALSE))</f>
        <v/>
      </c>
      <c r="K17" s="9"/>
      <c r="L17" s="9" t="str">
        <f>IF(TabellJ15[[#This Row],[Plassering '#5]]="","",VLOOKUP(TabellJ15[[#This Row],[Plassering '#5]],Poeng[],2,FALSE))</f>
        <v/>
      </c>
      <c r="M17" s="9"/>
      <c r="N17" s="9" t="str">
        <f>IF(TabellJ15[[#This Row],[Plassering '#6]]="","",VLOOKUP(TabellJ15[[#This Row],[Plassering '#6]],Poeng[],2,FALSE))</f>
        <v/>
      </c>
      <c r="O17" s="10" cm="1">
        <f t="array" ref="O17">IF(6-(COUNTBLANK(TabellJ15[[#This Row],[P1]:[P6]]))&lt;4,SUM(TabellJ15[[#This Row],[P1]:[P6]]),SUM(LARGE(TabellJ15[[#This Row],[P1]:[P6]],{1,2,3,4})))</f>
        <v>0</v>
      </c>
      <c r="P17" s="9" t="str">
        <f>IF(TabellJ15[[#This Row],[Poeng]]=0,"",RANK(TabellJ15[[#This Row],[Poeng]],TabellJ15[Poeng],0))</f>
        <v/>
      </c>
      <c r="Q17" s="9" t="str">
        <f>TabellJ15[[#This Row],[Poeng '#1]]</f>
        <v/>
      </c>
      <c r="R17" s="9" t="str">
        <f>TabellJ15[[#This Row],[Poeng '#2]]</f>
        <v/>
      </c>
      <c r="S17" s="9" t="str">
        <f>TabellJ15[[#This Row],[Poeng '#3]]</f>
        <v/>
      </c>
      <c r="T17" s="9" t="str">
        <f>TabellJ15[[#This Row],[Poeng '#4]]</f>
        <v/>
      </c>
      <c r="U17" s="9" t="str">
        <f>TabellJ15[[#This Row],[Poeng '#5]]</f>
        <v/>
      </c>
      <c r="V17" s="9" t="str">
        <f>TabellJ15[[#This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D035D-C040-C64F-8D0B-D13A584AE2A9}">
  <dimension ref="A1:V19"/>
  <sheetViews>
    <sheetView topLeftCell="B1" workbookViewId="0">
      <selection activeCell="K6" sqref="K6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73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 t="s">
        <v>68</v>
      </c>
      <c r="B6" s="8" t="s">
        <v>31</v>
      </c>
      <c r="C6" s="9">
        <v>1</v>
      </c>
      <c r="D6" s="9">
        <f>IF(TabellJ16[[#This Row],[Plassering '#1]]="","",VLOOKUP(TabellJ16[[#This Row],[Plassering '#1]],Poeng[],2,FALSE))</f>
        <v>100</v>
      </c>
      <c r="E6" s="9">
        <v>1</v>
      </c>
      <c r="F6" s="9">
        <f>IF(TabellJ16[[#This Row],[Plassering '#2]]="","",VLOOKUP(TabellJ16[[#This Row],[Plassering '#2]],Poeng[],2,FALSE))</f>
        <v>100</v>
      </c>
      <c r="G6" s="9">
        <v>1</v>
      </c>
      <c r="H6" s="9">
        <f>IF(TabellJ16[[#This Row],[Plassering '#3]]="","",VLOOKUP(TabellJ16[[#This Row],[Plassering '#3]],Poeng[],2,FALSE))</f>
        <v>100</v>
      </c>
      <c r="I6" s="9"/>
      <c r="J6" s="9" t="str">
        <f>IF(TabellJ16[[#This Row],[Plassering '#4]]="","",VLOOKUP(TabellJ16[[#This Row],[Plassering '#4]],Poeng[],2,FALSE))</f>
        <v/>
      </c>
      <c r="K6" s="9">
        <v>1</v>
      </c>
      <c r="L6" s="9">
        <f>IF(TabellJ16[[#This Row],[Plassering '#5]]="","",VLOOKUP(TabellJ16[[#This Row],[Plassering '#5]],Poeng[],2,FALSE))</f>
        <v>100</v>
      </c>
      <c r="M6" s="9"/>
      <c r="N6" s="9" t="str">
        <f>IF(TabellJ16[[#This Row],[Plassering '#6]]="","",VLOOKUP(TabellJ16[[#This Row],[Plassering '#6]],Poeng[],2,FALSE))</f>
        <v/>
      </c>
      <c r="O6" s="10" cm="1">
        <f t="array" ref="O6">IF(6-(COUNTBLANK(TabellJ16[[#This Row],[P1]:[P6]]))&lt;4,SUM(TabellJ16[[#This Row],[P1]:[P6]]),SUM(LARGE(TabellJ16[[#This Row],[P1]:[P6]],{1,2,3,4})))</f>
        <v>400</v>
      </c>
      <c r="P6" s="9">
        <f>IF(TabellJ16[[#This Row],[Poeng]]=0,"",RANK(TabellJ16[[#This Row],[Poeng]],TabellJ16[Poeng],0))</f>
        <v>1</v>
      </c>
      <c r="Q6" s="9">
        <f>TabellJ16[[#This Row],[Poeng '#1]]</f>
        <v>100</v>
      </c>
      <c r="R6" s="9">
        <f>TabellJ16[[#This Row],[Poeng '#2]]</f>
        <v>100</v>
      </c>
      <c r="S6" s="9">
        <f>TabellJ16[[#This Row],[Poeng '#3]]</f>
        <v>100</v>
      </c>
      <c r="T6" s="9" t="str">
        <f>TabellJ16[[#This Row],[Poeng '#4]]</f>
        <v/>
      </c>
      <c r="U6" s="9">
        <f>TabellJ16[[#This Row],[Poeng '#5]]</f>
        <v>100</v>
      </c>
      <c r="V6" s="9" t="str">
        <f>TabellJ16[[#This Row],[Poeng '#6]]</f>
        <v/>
      </c>
    </row>
    <row r="7" spans="1:22" x14ac:dyDescent="0.25">
      <c r="A7" s="8" t="s">
        <v>224</v>
      </c>
      <c r="B7" s="8" t="s">
        <v>72</v>
      </c>
      <c r="C7" s="9"/>
      <c r="D7" s="9" t="str">
        <f>IF(TabellJ16[[#This Row],[Plassering '#1]]="","",VLOOKUP(TabellJ16[[#This Row],[Plassering '#1]],Poeng[],2,FALSE))</f>
        <v/>
      </c>
      <c r="E7" s="9"/>
      <c r="F7" s="9" t="str">
        <f>IF(TabellJ16[[#This Row],[Plassering '#2]]="","",VLOOKUP(TabellJ16[[#This Row],[Plassering '#2]],Poeng[],2,FALSE))</f>
        <v/>
      </c>
      <c r="G7" s="9"/>
      <c r="H7" s="9" t="str">
        <f>IF(TabellJ16[[#This Row],[Plassering '#3]]="","",VLOOKUP(TabellJ16[[#This Row],[Plassering '#3]],Poeng[],2,FALSE))</f>
        <v/>
      </c>
      <c r="I7" s="9">
        <v>1</v>
      </c>
      <c r="J7" s="9">
        <f>IF(TabellJ16[[#This Row],[Plassering '#4]]="","",VLOOKUP(TabellJ16[[#This Row],[Plassering '#4]],Poeng[],2,FALSE))</f>
        <v>100</v>
      </c>
      <c r="K7" s="9"/>
      <c r="L7" s="9" t="str">
        <f>IF(TabellJ16[[#This Row],[Plassering '#5]]="","",VLOOKUP(TabellJ16[[#This Row],[Plassering '#5]],Poeng[],2,FALSE))</f>
        <v/>
      </c>
      <c r="M7" s="9"/>
      <c r="N7" s="9" t="str">
        <f>IF(TabellJ16[[#This Row],[Plassering '#6]]="","",VLOOKUP(TabellJ16[[#This Row],[Plassering '#6]],Poeng[],2,FALSE))</f>
        <v/>
      </c>
      <c r="O7" s="10" cm="1">
        <f t="array" ref="O7">IF(6-(COUNTBLANK(TabellJ16[[#This Row],[P1]:[P6]]))&lt;4,SUM(TabellJ16[[#This Row],[P1]:[P6]]),SUM(LARGE(TabellJ16[[#This Row],[P1]:[P6]],{1,2,3,4})))</f>
        <v>100</v>
      </c>
      <c r="P7" s="9">
        <f>IF(TabellJ16[[#This Row],[Poeng]]=0,"",RANK(TabellJ16[[#This Row],[Poeng]],TabellJ16[Poeng],0))</f>
        <v>2</v>
      </c>
      <c r="Q7" s="9" t="str">
        <f>TabellJ16[[#This Row],[Poeng '#1]]</f>
        <v/>
      </c>
      <c r="R7" s="9" t="str">
        <f>TabellJ16[[#This Row],[Poeng '#2]]</f>
        <v/>
      </c>
      <c r="S7" s="9" t="str">
        <f>TabellJ16[[#This Row],[Poeng '#3]]</f>
        <v/>
      </c>
      <c r="T7" s="9">
        <f>TabellJ16[[#This Row],[Poeng '#4]]</f>
        <v>100</v>
      </c>
      <c r="U7" s="9" t="str">
        <f>TabellJ16[[#This Row],[Poeng '#5]]</f>
        <v/>
      </c>
      <c r="V7" s="9" t="str">
        <f>TabellJ16[[#This Row],[Poeng '#6]]</f>
        <v/>
      </c>
    </row>
    <row r="8" spans="1:22" x14ac:dyDescent="0.25">
      <c r="A8" s="8" t="s">
        <v>225</v>
      </c>
      <c r="B8" s="8" t="s">
        <v>72</v>
      </c>
      <c r="C8" s="9"/>
      <c r="D8" s="9" t="str">
        <f>IF(TabellJ16[[#This Row],[Plassering '#1]]="","",VLOOKUP(TabellJ16[[#This Row],[Plassering '#1]],Poeng[],2,FALSE))</f>
        <v/>
      </c>
      <c r="E8" s="9"/>
      <c r="F8" s="9" t="str">
        <f>IF(TabellJ16[[#This Row],[Plassering '#2]]="","",VLOOKUP(TabellJ16[[#This Row],[Plassering '#2]],Poeng[],2,FALSE))</f>
        <v/>
      </c>
      <c r="G8" s="9"/>
      <c r="H8" s="9" t="str">
        <f>IF(TabellJ16[[#This Row],[Plassering '#3]]="","",VLOOKUP(TabellJ16[[#This Row],[Plassering '#3]],Poeng[],2,FALSE))</f>
        <v/>
      </c>
      <c r="I8" s="9">
        <v>2</v>
      </c>
      <c r="J8" s="9">
        <f>IF(TabellJ16[[#This Row],[Plassering '#4]]="","",VLOOKUP(TabellJ16[[#This Row],[Plassering '#4]],Poeng[],2,FALSE))</f>
        <v>80</v>
      </c>
      <c r="K8" s="9"/>
      <c r="L8" s="9" t="str">
        <f>IF(TabellJ16[[#This Row],[Plassering '#5]]="","",VLOOKUP(TabellJ16[[#This Row],[Plassering '#5]],Poeng[],2,FALSE))</f>
        <v/>
      </c>
      <c r="M8" s="9"/>
      <c r="N8" s="9" t="str">
        <f>IF(TabellJ16[[#This Row],[Plassering '#6]]="","",VLOOKUP(TabellJ16[[#This Row],[Plassering '#6]],Poeng[],2,FALSE))</f>
        <v/>
      </c>
      <c r="O8" s="10" cm="1">
        <f t="array" ref="O8">IF(6-(COUNTBLANK(TabellJ16[[#This Row],[P1]:[P6]]))&lt;4,SUM(TabellJ16[[#This Row],[P1]:[P6]]),SUM(LARGE(TabellJ16[[#This Row],[P1]:[P6]],{1,2,3,4})))</f>
        <v>80</v>
      </c>
      <c r="P8" s="9">
        <f>IF(TabellJ16[[#This Row],[Poeng]]=0,"",RANK(TabellJ16[[#This Row],[Poeng]],TabellJ16[Poeng],0))</f>
        <v>3</v>
      </c>
      <c r="Q8" s="9" t="str">
        <f>TabellJ16[[#This Row],[Poeng '#1]]</f>
        <v/>
      </c>
      <c r="R8" s="9" t="str">
        <f>TabellJ16[[#This Row],[Poeng '#2]]</f>
        <v/>
      </c>
      <c r="S8" s="9" t="str">
        <f>TabellJ16[[#This Row],[Poeng '#3]]</f>
        <v/>
      </c>
      <c r="T8" s="9">
        <f>TabellJ16[[#This Row],[Poeng '#4]]</f>
        <v>80</v>
      </c>
      <c r="U8" s="9" t="str">
        <f>TabellJ16[[#This Row],[Poeng '#5]]</f>
        <v/>
      </c>
      <c r="V8" s="9" t="str">
        <f>TabellJ16[[#This Row],[Poeng '#6]]</f>
        <v/>
      </c>
    </row>
    <row r="9" spans="1:22" x14ac:dyDescent="0.25">
      <c r="A9" s="8"/>
      <c r="B9" s="8"/>
      <c r="C9" s="9"/>
      <c r="D9" s="9" t="str">
        <f>IF(TabellJ16[[#This Row],[Plassering '#1]]="","",VLOOKUP(TabellJ16[[#This Row],[Plassering '#1]],Poeng[],2,FALSE))</f>
        <v/>
      </c>
      <c r="E9" s="9"/>
      <c r="F9" s="9" t="str">
        <f>IF(TabellJ16[[#This Row],[Plassering '#2]]="","",VLOOKUP(TabellJ16[[#This Row],[Plassering '#2]],Poeng[],2,FALSE))</f>
        <v/>
      </c>
      <c r="G9" s="9"/>
      <c r="H9" s="9" t="str">
        <f>IF(TabellJ16[[#This Row],[Plassering '#3]]="","",VLOOKUP(TabellJ16[[#This Row],[Plassering '#3]],Poeng[],2,FALSE))</f>
        <v/>
      </c>
      <c r="I9" s="9"/>
      <c r="J9" s="9" t="str">
        <f>IF(TabellJ16[[#This Row],[Plassering '#4]]="","",VLOOKUP(TabellJ16[[#This Row],[Plassering '#4]],Poeng[],2,FALSE))</f>
        <v/>
      </c>
      <c r="K9" s="9"/>
      <c r="L9" s="9" t="str">
        <f>IF(TabellJ16[[#This Row],[Plassering '#5]]="","",VLOOKUP(TabellJ16[[#This Row],[Plassering '#5]],Poeng[],2,FALSE))</f>
        <v/>
      </c>
      <c r="M9" s="9"/>
      <c r="N9" s="9" t="str">
        <f>IF(TabellJ16[[#This Row],[Plassering '#6]]="","",VLOOKUP(TabellJ16[[#This Row],[Plassering '#6]],Poeng[],2,FALSE))</f>
        <v/>
      </c>
      <c r="O9" s="10" cm="1">
        <f t="array" ref="O9">IF(6-(COUNTBLANK(TabellJ16[[#This Row],[P1]:[P6]]))&lt;4,SUM(TabellJ16[[#This Row],[P1]:[P6]]),SUM(LARGE(TabellJ16[[#This Row],[P1]:[P6]],{1,2,3,4})))</f>
        <v>0</v>
      </c>
      <c r="P9" s="9" t="str">
        <f>IF(TabellJ16[[#This Row],[Poeng]]=0,"",RANK(TabellJ16[[#This Row],[Poeng]],TabellJ16[Poeng],0))</f>
        <v/>
      </c>
      <c r="Q9" s="9" t="str">
        <f>TabellJ16[[#This Row],[Poeng '#1]]</f>
        <v/>
      </c>
      <c r="R9" s="9" t="str">
        <f>TabellJ16[[#This Row],[Poeng '#2]]</f>
        <v/>
      </c>
      <c r="S9" s="9" t="str">
        <f>TabellJ16[[#This Row],[Poeng '#3]]</f>
        <v/>
      </c>
      <c r="T9" s="9" t="str">
        <f>TabellJ16[[#This Row],[Poeng '#4]]</f>
        <v/>
      </c>
      <c r="U9" s="9" t="str">
        <f>TabellJ16[[#This Row],[Poeng '#5]]</f>
        <v/>
      </c>
      <c r="V9" s="9" t="str">
        <f>TabellJ16[[#This Row],[Poeng '#6]]</f>
        <v/>
      </c>
    </row>
    <row r="10" spans="1:22" x14ac:dyDescent="0.25">
      <c r="A10" s="8"/>
      <c r="B10" s="8"/>
      <c r="C10" s="9"/>
      <c r="D10" s="9" t="str">
        <f>IF(TabellJ16[[#This Row],[Plassering '#1]]="","",VLOOKUP(TabellJ16[[#This Row],[Plassering '#1]],Poeng[],2,FALSE))</f>
        <v/>
      </c>
      <c r="E10" s="9"/>
      <c r="F10" s="9" t="str">
        <f>IF(TabellJ16[[#This Row],[Plassering '#2]]="","",VLOOKUP(TabellJ16[[#This Row],[Plassering '#2]],Poeng[],2,FALSE))</f>
        <v/>
      </c>
      <c r="G10" s="9"/>
      <c r="H10" s="9" t="str">
        <f>IF(TabellJ16[[#This Row],[Plassering '#3]]="","",VLOOKUP(TabellJ16[[#This Row],[Plassering '#3]],Poeng[],2,FALSE))</f>
        <v/>
      </c>
      <c r="I10" s="9"/>
      <c r="J10" s="9" t="str">
        <f>IF(TabellJ16[[#This Row],[Plassering '#4]]="","",VLOOKUP(TabellJ16[[#This Row],[Plassering '#4]],Poeng[],2,FALSE))</f>
        <v/>
      </c>
      <c r="K10" s="9"/>
      <c r="L10" s="9" t="str">
        <f>IF(TabellJ16[[#This Row],[Plassering '#5]]="","",VLOOKUP(TabellJ16[[#This Row],[Plassering '#5]],Poeng[],2,FALSE))</f>
        <v/>
      </c>
      <c r="M10" s="9"/>
      <c r="N10" s="9" t="str">
        <f>IF(TabellJ16[[#This Row],[Plassering '#6]]="","",VLOOKUP(TabellJ16[[#This Row],[Plassering '#6]],Poeng[],2,FALSE))</f>
        <v/>
      </c>
      <c r="O10" s="10" cm="1">
        <f t="array" ref="O10">IF(6-(COUNTBLANK(TabellJ16[[#This Row],[P1]:[P6]]))&lt;4,SUM(TabellJ16[[#This Row],[P1]:[P6]]),SUM(LARGE(TabellJ16[[#This Row],[P1]:[P6]],{1,2,3,4})))</f>
        <v>0</v>
      </c>
      <c r="P10" s="9" t="str">
        <f>IF(TabellJ16[[#This Row],[Poeng]]=0,"",RANK(TabellJ16[[#This Row],[Poeng]],TabellJ16[Poeng],0))</f>
        <v/>
      </c>
      <c r="Q10" s="9" t="str">
        <f>TabellJ16[[#This Row],[Poeng '#1]]</f>
        <v/>
      </c>
      <c r="R10" s="9" t="str">
        <f>TabellJ16[[#This Row],[Poeng '#2]]</f>
        <v/>
      </c>
      <c r="S10" s="9" t="str">
        <f>TabellJ16[[#This Row],[Poeng '#3]]</f>
        <v/>
      </c>
      <c r="T10" s="9" t="str">
        <f>TabellJ16[[#This Row],[Poeng '#4]]</f>
        <v/>
      </c>
      <c r="U10" s="9" t="str">
        <f>TabellJ16[[#This Row],[Poeng '#5]]</f>
        <v/>
      </c>
      <c r="V10" s="9" t="str">
        <f>TabellJ16[[#This Row],[Poeng '#6]]</f>
        <v/>
      </c>
    </row>
    <row r="11" spans="1:22" x14ac:dyDescent="0.25">
      <c r="A11" s="8"/>
      <c r="B11" s="8"/>
      <c r="C11" s="9"/>
      <c r="D11" s="9" t="str">
        <f>IF(TabellJ16[[#This Row],[Plassering '#1]]="","",VLOOKUP(TabellJ16[[#This Row],[Plassering '#1]],Poeng[],2,FALSE))</f>
        <v/>
      </c>
      <c r="E11" s="9"/>
      <c r="F11" s="9" t="str">
        <f>IF(TabellJ16[[#This Row],[Plassering '#2]]="","",VLOOKUP(TabellJ16[[#This Row],[Plassering '#2]],Poeng[],2,FALSE))</f>
        <v/>
      </c>
      <c r="G11" s="9"/>
      <c r="H11" s="9" t="str">
        <f>IF(TabellJ16[[#This Row],[Plassering '#3]]="","",VLOOKUP(TabellJ16[[#This Row],[Plassering '#3]],Poeng[],2,FALSE))</f>
        <v/>
      </c>
      <c r="I11" s="9"/>
      <c r="J11" s="9" t="str">
        <f>IF(TabellJ16[[#This Row],[Plassering '#4]]="","",VLOOKUP(TabellJ16[[#This Row],[Plassering '#4]],Poeng[],2,FALSE))</f>
        <v/>
      </c>
      <c r="K11" s="9"/>
      <c r="L11" s="9" t="str">
        <f>IF(TabellJ16[[#This Row],[Plassering '#5]]="","",VLOOKUP(TabellJ16[[#This Row],[Plassering '#5]],Poeng[],2,FALSE))</f>
        <v/>
      </c>
      <c r="M11" s="9"/>
      <c r="N11" s="9" t="str">
        <f>IF(TabellJ16[[#This Row],[Plassering '#6]]="","",VLOOKUP(TabellJ16[[#This Row],[Plassering '#6]],Poeng[],2,FALSE))</f>
        <v/>
      </c>
      <c r="O11" s="10" cm="1">
        <f t="array" ref="O11">IF(6-(COUNTBLANK(TabellJ16[[#This Row],[P1]:[P6]]))&lt;4,SUM(TabellJ16[[#This Row],[P1]:[P6]]),SUM(LARGE(TabellJ16[[#This Row],[P1]:[P6]],{1,2,3,4})))</f>
        <v>0</v>
      </c>
      <c r="P11" s="9" t="str">
        <f>IF(TabellJ16[[#This Row],[Poeng]]=0,"",RANK(TabellJ16[[#This Row],[Poeng]],TabellJ16[Poeng],0))</f>
        <v/>
      </c>
      <c r="Q11" s="9" t="str">
        <f>TabellJ16[[#This Row],[Poeng '#1]]</f>
        <v/>
      </c>
      <c r="R11" s="9" t="str">
        <f>TabellJ16[[#This Row],[Poeng '#2]]</f>
        <v/>
      </c>
      <c r="S11" s="9" t="str">
        <f>TabellJ16[[#This Row],[Poeng '#3]]</f>
        <v/>
      </c>
      <c r="T11" s="9" t="str">
        <f>TabellJ16[[#This Row],[Poeng '#4]]</f>
        <v/>
      </c>
      <c r="U11" s="9" t="str">
        <f>TabellJ16[[#This Row],[Poeng '#5]]</f>
        <v/>
      </c>
      <c r="V11" s="9" t="str">
        <f>TabellJ16[[#This Row],[Poeng '#6]]</f>
        <v/>
      </c>
    </row>
    <row r="12" spans="1:22" x14ac:dyDescent="0.25">
      <c r="A12" s="8"/>
      <c r="B12" s="8"/>
      <c r="C12" s="9"/>
      <c r="D12" s="9" t="str">
        <f>IF(TabellJ16[[#This Row],[Plassering '#1]]="","",VLOOKUP(TabellJ16[[#This Row],[Plassering '#1]],Poeng[],2,FALSE))</f>
        <v/>
      </c>
      <c r="E12" s="9"/>
      <c r="F12" s="9" t="str">
        <f>IF(TabellJ16[[#This Row],[Plassering '#2]]="","",VLOOKUP(TabellJ16[[#This Row],[Plassering '#2]],Poeng[],2,FALSE))</f>
        <v/>
      </c>
      <c r="G12" s="9"/>
      <c r="H12" s="9" t="str">
        <f>IF(TabellJ16[[#This Row],[Plassering '#3]]="","",VLOOKUP(TabellJ16[[#This Row],[Plassering '#3]],Poeng[],2,FALSE))</f>
        <v/>
      </c>
      <c r="I12" s="9"/>
      <c r="J12" s="9" t="str">
        <f>IF(TabellJ16[[#This Row],[Plassering '#4]]="","",VLOOKUP(TabellJ16[[#This Row],[Plassering '#4]],Poeng[],2,FALSE))</f>
        <v/>
      </c>
      <c r="K12" s="9"/>
      <c r="L12" s="9" t="str">
        <f>IF(TabellJ16[[#This Row],[Plassering '#5]]="","",VLOOKUP(TabellJ16[[#This Row],[Plassering '#5]],Poeng[],2,FALSE))</f>
        <v/>
      </c>
      <c r="M12" s="9"/>
      <c r="N12" s="9" t="str">
        <f>IF(TabellJ16[[#This Row],[Plassering '#6]]="","",VLOOKUP(TabellJ16[[#This Row],[Plassering '#6]],Poeng[],2,FALSE))</f>
        <v/>
      </c>
      <c r="O12" s="10" cm="1">
        <f t="array" ref="O12">IF(6-(COUNTBLANK(TabellJ16[[#This Row],[P1]:[P6]]))&lt;4,SUM(TabellJ16[[#This Row],[P1]:[P6]]),SUM(LARGE(TabellJ16[[#This Row],[P1]:[P6]],{1,2,3,4})))</f>
        <v>0</v>
      </c>
      <c r="P12" s="9" t="str">
        <f>IF(TabellJ16[[#This Row],[Poeng]]=0,"",RANK(TabellJ16[[#This Row],[Poeng]],TabellJ16[Poeng],0))</f>
        <v/>
      </c>
      <c r="Q12" s="9" t="str">
        <f>TabellJ16[[#This Row],[Poeng '#1]]</f>
        <v/>
      </c>
      <c r="R12" s="9" t="str">
        <f>TabellJ16[[#This Row],[Poeng '#2]]</f>
        <v/>
      </c>
      <c r="S12" s="9" t="str">
        <f>TabellJ16[[#This Row],[Poeng '#3]]</f>
        <v/>
      </c>
      <c r="T12" s="9" t="str">
        <f>TabellJ16[[#This Row],[Poeng '#4]]</f>
        <v/>
      </c>
      <c r="U12" s="9" t="str">
        <f>TabellJ16[[#This Row],[Poeng '#5]]</f>
        <v/>
      </c>
      <c r="V12" s="9" t="str">
        <f>TabellJ16[[#This Row],[Poeng '#6]]</f>
        <v/>
      </c>
    </row>
    <row r="13" spans="1:22" x14ac:dyDescent="0.25">
      <c r="A13" s="8"/>
      <c r="B13" s="8"/>
      <c r="C13" s="9"/>
      <c r="D13" s="9" t="str">
        <f>IF(TabellJ16[[#This Row],[Plassering '#1]]="","",VLOOKUP(TabellJ16[[#This Row],[Plassering '#1]],Poeng[],2,FALSE))</f>
        <v/>
      </c>
      <c r="E13" s="9"/>
      <c r="F13" s="9" t="str">
        <f>IF(TabellJ16[[#This Row],[Plassering '#2]]="","",VLOOKUP(TabellJ16[[#This Row],[Plassering '#2]],Poeng[],2,FALSE))</f>
        <v/>
      </c>
      <c r="G13" s="9"/>
      <c r="H13" s="9" t="str">
        <f>IF(TabellJ16[[#This Row],[Plassering '#3]]="","",VLOOKUP(TabellJ16[[#This Row],[Plassering '#3]],Poeng[],2,FALSE))</f>
        <v/>
      </c>
      <c r="I13" s="9"/>
      <c r="J13" s="9" t="str">
        <f>IF(TabellJ16[[#This Row],[Plassering '#4]]="","",VLOOKUP(TabellJ16[[#This Row],[Plassering '#4]],Poeng[],2,FALSE))</f>
        <v/>
      </c>
      <c r="K13" s="9"/>
      <c r="L13" s="9" t="str">
        <f>IF(TabellJ16[[#This Row],[Plassering '#5]]="","",VLOOKUP(TabellJ16[[#This Row],[Plassering '#5]],Poeng[],2,FALSE))</f>
        <v/>
      </c>
      <c r="M13" s="9"/>
      <c r="N13" s="9" t="str">
        <f>IF(TabellJ16[[#This Row],[Plassering '#6]]="","",VLOOKUP(TabellJ16[[#This Row],[Plassering '#6]],Poeng[],2,FALSE))</f>
        <v/>
      </c>
      <c r="O13" s="10" cm="1">
        <f t="array" ref="O13">IF(6-(COUNTBLANK(TabellJ16[[#This Row],[P1]:[P6]]))&lt;4,SUM(TabellJ16[[#This Row],[P1]:[P6]]),SUM(LARGE(TabellJ16[[#This Row],[P1]:[P6]],{1,2,3,4})))</f>
        <v>0</v>
      </c>
      <c r="P13" s="9" t="str">
        <f>IF(TabellJ16[[#This Row],[Poeng]]=0,"",RANK(TabellJ16[[#This Row],[Poeng]],TabellJ16[Poeng],0))</f>
        <v/>
      </c>
      <c r="Q13" s="9" t="str">
        <f>TabellJ16[[#This Row],[Poeng '#1]]</f>
        <v/>
      </c>
      <c r="R13" s="9" t="str">
        <f>TabellJ16[[#This Row],[Poeng '#2]]</f>
        <v/>
      </c>
      <c r="S13" s="9" t="str">
        <f>TabellJ16[[#This Row],[Poeng '#3]]</f>
        <v/>
      </c>
      <c r="T13" s="9" t="str">
        <f>TabellJ16[[#This Row],[Poeng '#4]]</f>
        <v/>
      </c>
      <c r="U13" s="9" t="str">
        <f>TabellJ16[[#This Row],[Poeng '#5]]</f>
        <v/>
      </c>
      <c r="V13" s="9" t="str">
        <f>TabellJ16[[#This Row],[Poeng '#6]]</f>
        <v/>
      </c>
    </row>
    <row r="14" spans="1:22" x14ac:dyDescent="0.25">
      <c r="A14" s="8"/>
      <c r="B14" s="8"/>
      <c r="C14" s="9"/>
      <c r="D14" s="9" t="str">
        <f>IF(TabellJ16[[#This Row],[Plassering '#1]]="","",VLOOKUP(TabellJ16[[#This Row],[Plassering '#1]],Poeng[],2,FALSE))</f>
        <v/>
      </c>
      <c r="E14" s="9"/>
      <c r="F14" s="9" t="str">
        <f>IF(TabellJ16[[#This Row],[Plassering '#2]]="","",VLOOKUP(TabellJ16[[#This Row],[Plassering '#2]],Poeng[],2,FALSE))</f>
        <v/>
      </c>
      <c r="G14" s="9"/>
      <c r="H14" s="9" t="str">
        <f>IF(TabellJ16[[#This Row],[Plassering '#3]]="","",VLOOKUP(TabellJ16[[#This Row],[Plassering '#3]],Poeng[],2,FALSE))</f>
        <v/>
      </c>
      <c r="I14" s="9"/>
      <c r="J14" s="9" t="str">
        <f>IF(TabellJ16[[#This Row],[Plassering '#4]]="","",VLOOKUP(TabellJ16[[#This Row],[Plassering '#4]],Poeng[],2,FALSE))</f>
        <v/>
      </c>
      <c r="K14" s="9"/>
      <c r="L14" s="9" t="str">
        <f>IF(TabellJ16[[#This Row],[Plassering '#5]]="","",VLOOKUP(TabellJ16[[#This Row],[Plassering '#5]],Poeng[],2,FALSE))</f>
        <v/>
      </c>
      <c r="M14" s="9"/>
      <c r="N14" s="9" t="str">
        <f>IF(TabellJ16[[#This Row],[Plassering '#6]]="","",VLOOKUP(TabellJ16[[#This Row],[Plassering '#6]],Poeng[],2,FALSE))</f>
        <v/>
      </c>
      <c r="O14" s="10" cm="1">
        <f t="array" ref="O14">IF(6-(COUNTBLANK(TabellJ16[[#This Row],[P1]:[P6]]))&lt;4,SUM(TabellJ16[[#This Row],[P1]:[P6]]),SUM(LARGE(TabellJ16[[#This Row],[P1]:[P6]],{1,2,3,4})))</f>
        <v>0</v>
      </c>
      <c r="P14" s="9" t="str">
        <f>IF(TabellJ16[[#This Row],[Poeng]]=0,"",RANK(TabellJ16[[#This Row],[Poeng]],TabellJ16[Poeng],0))</f>
        <v/>
      </c>
      <c r="Q14" s="9" t="str">
        <f>TabellJ16[[#This Row],[Poeng '#1]]</f>
        <v/>
      </c>
      <c r="R14" s="9" t="str">
        <f>TabellJ16[[#This Row],[Poeng '#2]]</f>
        <v/>
      </c>
      <c r="S14" s="9" t="str">
        <f>TabellJ16[[#This Row],[Poeng '#3]]</f>
        <v/>
      </c>
      <c r="T14" s="9" t="str">
        <f>TabellJ16[[#This Row],[Poeng '#4]]</f>
        <v/>
      </c>
      <c r="U14" s="9" t="str">
        <f>TabellJ16[[#This Row],[Poeng '#5]]</f>
        <v/>
      </c>
      <c r="V14" s="9" t="str">
        <f>TabellJ16[[#This Row],[Poeng '#6]]</f>
        <v/>
      </c>
    </row>
    <row r="15" spans="1:22" x14ac:dyDescent="0.25">
      <c r="A15" s="8"/>
      <c r="B15" s="8"/>
      <c r="C15" s="9"/>
      <c r="D15" s="9" t="str">
        <f>IF(TabellJ16[[#This Row],[Plassering '#1]]="","",VLOOKUP(TabellJ16[[#This Row],[Plassering '#1]],Poeng[],2,FALSE))</f>
        <v/>
      </c>
      <c r="E15" s="9"/>
      <c r="F15" s="9" t="str">
        <f>IF(TabellJ16[[#This Row],[Plassering '#2]]="","",VLOOKUP(TabellJ16[[#This Row],[Plassering '#2]],Poeng[],2,FALSE))</f>
        <v/>
      </c>
      <c r="G15" s="9"/>
      <c r="H15" s="9" t="str">
        <f>IF(TabellJ16[[#This Row],[Plassering '#3]]="","",VLOOKUP(TabellJ16[[#This Row],[Plassering '#3]],Poeng[],2,FALSE))</f>
        <v/>
      </c>
      <c r="I15" s="9"/>
      <c r="J15" s="9" t="str">
        <f>IF(TabellJ16[[#This Row],[Plassering '#4]]="","",VLOOKUP(TabellJ16[[#This Row],[Plassering '#4]],Poeng[],2,FALSE))</f>
        <v/>
      </c>
      <c r="K15" s="9"/>
      <c r="L15" s="9" t="str">
        <f>IF(TabellJ16[[#This Row],[Plassering '#5]]="","",VLOOKUP(TabellJ16[[#This Row],[Plassering '#5]],Poeng[],2,FALSE))</f>
        <v/>
      </c>
      <c r="M15" s="9"/>
      <c r="N15" s="9" t="str">
        <f>IF(TabellJ16[[#This Row],[Plassering '#6]]="","",VLOOKUP(TabellJ16[[#This Row],[Plassering '#6]],Poeng[],2,FALSE))</f>
        <v/>
      </c>
      <c r="O15" s="10" cm="1">
        <f t="array" ref="O15">IF(6-(COUNTBLANK(TabellJ16[[#This Row],[P1]:[P6]]))&lt;4,SUM(TabellJ16[[#This Row],[P1]:[P6]]),SUM(LARGE(TabellJ16[[#This Row],[P1]:[P6]],{1,2,3,4})))</f>
        <v>0</v>
      </c>
      <c r="P15" s="9" t="str">
        <f>IF(TabellJ16[[#This Row],[Poeng]]=0,"",RANK(TabellJ16[[#This Row],[Poeng]],TabellJ16[Poeng],0))</f>
        <v/>
      </c>
      <c r="Q15" s="9" t="str">
        <f>TabellJ16[[#This Row],[Poeng '#1]]</f>
        <v/>
      </c>
      <c r="R15" s="9" t="str">
        <f>TabellJ16[[#This Row],[Poeng '#2]]</f>
        <v/>
      </c>
      <c r="S15" s="9" t="str">
        <f>TabellJ16[[#This Row],[Poeng '#3]]</f>
        <v/>
      </c>
      <c r="T15" s="9" t="str">
        <f>TabellJ16[[#This Row],[Poeng '#4]]</f>
        <v/>
      </c>
      <c r="U15" s="9" t="str">
        <f>TabellJ16[[#This Row],[Poeng '#5]]</f>
        <v/>
      </c>
      <c r="V15" s="9" t="str">
        <f>TabellJ16[[#This Row],[Poeng '#6]]</f>
        <v/>
      </c>
    </row>
    <row r="16" spans="1:22" x14ac:dyDescent="0.25">
      <c r="A16" s="8"/>
      <c r="B16" s="8"/>
      <c r="C16" s="9"/>
      <c r="D16" s="9" t="str">
        <f>IF(TabellJ16[[#This Row],[Plassering '#1]]="","",VLOOKUP(TabellJ16[[#This Row],[Plassering '#1]],Poeng[],2,FALSE))</f>
        <v/>
      </c>
      <c r="E16" s="9"/>
      <c r="F16" s="9" t="str">
        <f>IF(TabellJ16[[#This Row],[Plassering '#2]]="","",VLOOKUP(TabellJ16[[#This Row],[Plassering '#2]],Poeng[],2,FALSE))</f>
        <v/>
      </c>
      <c r="G16" s="9"/>
      <c r="H16" s="9" t="str">
        <f>IF(TabellJ16[[#This Row],[Plassering '#3]]="","",VLOOKUP(TabellJ16[[#This Row],[Plassering '#3]],Poeng[],2,FALSE))</f>
        <v/>
      </c>
      <c r="I16" s="9"/>
      <c r="J16" s="9" t="str">
        <f>IF(TabellJ16[[#This Row],[Plassering '#4]]="","",VLOOKUP(TabellJ16[[#This Row],[Plassering '#4]],Poeng[],2,FALSE))</f>
        <v/>
      </c>
      <c r="K16" s="9"/>
      <c r="L16" s="9" t="str">
        <f>IF(TabellJ16[[#This Row],[Plassering '#5]]="","",VLOOKUP(TabellJ16[[#This Row],[Plassering '#5]],Poeng[],2,FALSE))</f>
        <v/>
      </c>
      <c r="M16" s="9"/>
      <c r="N16" s="9" t="str">
        <f>IF(TabellJ16[[#This Row],[Plassering '#6]]="","",VLOOKUP(TabellJ16[[#This Row],[Plassering '#6]],Poeng[],2,FALSE))</f>
        <v/>
      </c>
      <c r="O16" s="10" cm="1">
        <f t="array" ref="O16">IF(6-(COUNTBLANK(TabellJ16[[#This Row],[P1]:[P6]]))&lt;4,SUM(TabellJ16[[#This Row],[P1]:[P6]]),SUM(LARGE(TabellJ16[[#This Row],[P1]:[P6]],{1,2,3,4})))</f>
        <v>0</v>
      </c>
      <c r="P16" s="9" t="str">
        <f>IF(TabellJ16[[#This Row],[Poeng]]=0,"",RANK(TabellJ16[[#This Row],[Poeng]],TabellJ16[Poeng],0))</f>
        <v/>
      </c>
      <c r="Q16" s="9" t="str">
        <f>TabellJ16[[#This Row],[Poeng '#1]]</f>
        <v/>
      </c>
      <c r="R16" s="9" t="str">
        <f>TabellJ16[[#This Row],[Poeng '#2]]</f>
        <v/>
      </c>
      <c r="S16" s="9" t="str">
        <f>TabellJ16[[#This Row],[Poeng '#3]]</f>
        <v/>
      </c>
      <c r="T16" s="9" t="str">
        <f>TabellJ16[[#This Row],[Poeng '#4]]</f>
        <v/>
      </c>
      <c r="U16" s="9" t="str">
        <f>TabellJ16[[#This Row],[Poeng '#5]]</f>
        <v/>
      </c>
      <c r="V16" s="9" t="str">
        <f>TabellJ16[[#This Row],[Poeng '#6]]</f>
        <v/>
      </c>
    </row>
    <row r="17" spans="1:22" x14ac:dyDescent="0.25">
      <c r="A17" s="8"/>
      <c r="B17" s="8"/>
      <c r="C17" s="9"/>
      <c r="D17" s="9" t="str">
        <f>IF(TabellJ16[[#This Row],[Plassering '#1]]="","",VLOOKUP(TabellJ16[[#This Row],[Plassering '#1]],Poeng[],2,FALSE))</f>
        <v/>
      </c>
      <c r="E17" s="9"/>
      <c r="F17" s="9" t="str">
        <f>IF(TabellJ16[[#This Row],[Plassering '#2]]="","",VLOOKUP(TabellJ16[[#This Row],[Plassering '#2]],Poeng[],2,FALSE))</f>
        <v/>
      </c>
      <c r="G17" s="9"/>
      <c r="H17" s="9" t="str">
        <f>IF(TabellJ16[[#This Row],[Plassering '#3]]="","",VLOOKUP(TabellJ16[[#This Row],[Plassering '#3]],Poeng[],2,FALSE))</f>
        <v/>
      </c>
      <c r="I17" s="9"/>
      <c r="J17" s="9" t="str">
        <f>IF(TabellJ16[[#This Row],[Plassering '#4]]="","",VLOOKUP(TabellJ16[[#This Row],[Plassering '#4]],Poeng[],2,FALSE))</f>
        <v/>
      </c>
      <c r="K17" s="9"/>
      <c r="L17" s="9" t="str">
        <f>IF(TabellJ16[[#This Row],[Plassering '#5]]="","",VLOOKUP(TabellJ16[[#This Row],[Plassering '#5]],Poeng[],2,FALSE))</f>
        <v/>
      </c>
      <c r="M17" s="9"/>
      <c r="N17" s="9" t="str">
        <f>IF(TabellJ16[[#This Row],[Plassering '#6]]="","",VLOOKUP(TabellJ16[[#This Row],[Plassering '#6]],Poeng[],2,FALSE))</f>
        <v/>
      </c>
      <c r="O17" s="10" cm="1">
        <f t="array" ref="O17">IF(6-(COUNTBLANK(TabellJ16[[#This Row],[P1]:[P6]]))&lt;4,SUM(TabellJ16[[#This Row],[P1]:[P6]]),SUM(LARGE(TabellJ16[[#This Row],[P1]:[P6]],{1,2,3,4})))</f>
        <v>0</v>
      </c>
      <c r="P17" s="9" t="str">
        <f>IF(TabellJ16[[#This Row],[Poeng]]=0,"",RANK(TabellJ16[[#This Row],[Poeng]],TabellJ16[Poeng],0))</f>
        <v/>
      </c>
      <c r="Q17" s="9" t="str">
        <f>TabellJ16[[#This Row],[Poeng '#1]]</f>
        <v/>
      </c>
      <c r="R17" s="9" t="str">
        <f>TabellJ16[[#This Row],[Poeng '#2]]</f>
        <v/>
      </c>
      <c r="S17" s="9" t="str">
        <f>TabellJ16[[#This Row],[Poeng '#3]]</f>
        <v/>
      </c>
      <c r="T17" s="9" t="str">
        <f>TabellJ16[[#This Row],[Poeng '#4]]</f>
        <v/>
      </c>
      <c r="U17" s="9" t="str">
        <f>TabellJ16[[#This Row],[Poeng '#5]]</f>
        <v/>
      </c>
      <c r="V17" s="9" t="str">
        <f>TabellJ16[[#This Row],[Poeng '#6]]</f>
        <v/>
      </c>
    </row>
    <row r="18" spans="1:22" x14ac:dyDescent="0.25">
      <c r="A18" s="8"/>
      <c r="B18" s="8"/>
      <c r="C18" s="9"/>
      <c r="D18" s="9" t="str">
        <f>IF(TabellJ16[[#This Row],[Plassering '#1]]="","",VLOOKUP(TabellJ16[[#This Row],[Plassering '#1]],Poeng[],2,FALSE))</f>
        <v/>
      </c>
      <c r="E18" s="9"/>
      <c r="F18" s="9" t="str">
        <f>IF(TabellJ16[[#This Row],[Plassering '#2]]="","",VLOOKUP(TabellJ16[[#This Row],[Plassering '#2]],Poeng[],2,FALSE))</f>
        <v/>
      </c>
      <c r="G18" s="9"/>
      <c r="H18" s="9" t="str">
        <f>IF(TabellJ16[[#This Row],[Plassering '#3]]="","",VLOOKUP(TabellJ16[[#This Row],[Plassering '#3]],Poeng[],2,FALSE))</f>
        <v/>
      </c>
      <c r="I18" s="9"/>
      <c r="J18" s="9" t="str">
        <f>IF(TabellJ16[[#This Row],[Plassering '#4]]="","",VLOOKUP(TabellJ16[[#This Row],[Plassering '#4]],Poeng[],2,FALSE))</f>
        <v/>
      </c>
      <c r="K18" s="9"/>
      <c r="L18" s="9" t="str">
        <f>IF(TabellJ16[[#This Row],[Plassering '#5]]="","",VLOOKUP(TabellJ16[[#This Row],[Plassering '#5]],Poeng[],2,FALSE))</f>
        <v/>
      </c>
      <c r="M18" s="9"/>
      <c r="N18" s="9" t="str">
        <f>IF(TabellJ16[[#This Row],[Plassering '#6]]="","",VLOOKUP(TabellJ16[[#This Row],[Plassering '#6]],Poeng[],2,FALSE))</f>
        <v/>
      </c>
      <c r="O18" s="10" cm="1">
        <f t="array" ref="O18">IF(6-(COUNTBLANK(TabellJ16[[#This Row],[P1]:[P6]]))&lt;4,SUM(TabellJ16[[#This Row],[P1]:[P6]]),SUM(LARGE(TabellJ16[[#This Row],[P1]:[P6]],{1,2,3,4})))</f>
        <v>0</v>
      </c>
      <c r="P18" s="9" t="str">
        <f>IF(TabellJ16[[#This Row],[Poeng]]=0,"",RANK(TabellJ16[[#This Row],[Poeng]],TabellJ16[Poeng],0))</f>
        <v/>
      </c>
      <c r="Q18" s="9" t="str">
        <f>TabellJ16[[#This Row],[Poeng '#1]]</f>
        <v/>
      </c>
      <c r="R18" s="9" t="str">
        <f>TabellJ16[[#This Row],[Poeng '#2]]</f>
        <v/>
      </c>
      <c r="S18" s="9" t="str">
        <f>TabellJ16[[#This Row],[Poeng '#3]]</f>
        <v/>
      </c>
      <c r="T18" s="9" t="str">
        <f>TabellJ16[[#This Row],[Poeng '#4]]</f>
        <v/>
      </c>
      <c r="U18" s="9" t="str">
        <f>TabellJ16[[#This Row],[Poeng '#5]]</f>
        <v/>
      </c>
      <c r="V18" s="9" t="str">
        <f>TabellJ16[[#This Row],[Poeng '#6]]</f>
        <v/>
      </c>
    </row>
    <row r="19" spans="1:22" x14ac:dyDescent="0.25">
      <c r="A19" s="8"/>
      <c r="B19" s="8"/>
      <c r="C19" s="9"/>
      <c r="D19" s="9" t="str">
        <f>IF(TabellJ16[[#This Row],[Plassering '#1]]="","",VLOOKUP(TabellJ16[[#This Row],[Plassering '#1]],Poeng[],2,FALSE))</f>
        <v/>
      </c>
      <c r="E19" s="9"/>
      <c r="F19" s="9" t="str">
        <f>IF(TabellJ16[[#This Row],[Plassering '#2]]="","",VLOOKUP(TabellJ16[[#This Row],[Plassering '#2]],Poeng[],2,FALSE))</f>
        <v/>
      </c>
      <c r="G19" s="9"/>
      <c r="H19" s="9" t="str">
        <f>IF(TabellJ16[[#This Row],[Plassering '#3]]="","",VLOOKUP(TabellJ16[[#This Row],[Plassering '#3]],Poeng[],2,FALSE))</f>
        <v/>
      </c>
      <c r="I19" s="9"/>
      <c r="J19" s="9" t="str">
        <f>IF(TabellJ16[[#This Row],[Plassering '#4]]="","",VLOOKUP(TabellJ16[[#This Row],[Plassering '#4]],Poeng[],2,FALSE))</f>
        <v/>
      </c>
      <c r="K19" s="9"/>
      <c r="L19" s="9" t="str">
        <f>IF(TabellJ16[[#This Row],[Plassering '#5]]="","",VLOOKUP(TabellJ16[[#This Row],[Plassering '#5]],Poeng[],2,FALSE))</f>
        <v/>
      </c>
      <c r="M19" s="9"/>
      <c r="N19" s="9" t="str">
        <f>IF(TabellJ16[[#This Row],[Plassering '#6]]="","",VLOOKUP(TabellJ16[[#This Row],[Plassering '#6]],Poeng[],2,FALSE))</f>
        <v/>
      </c>
      <c r="O19" s="10" cm="1">
        <f t="array" ref="O19">IF(6-(COUNTBLANK(TabellJ16[[#This Row],[P1]:[P6]]))&lt;4,SUM(TabellJ16[[#This Row],[P1]:[P6]]),SUM(LARGE(TabellJ16[[#This Row],[P1]:[P6]],{1,2,3,4})))</f>
        <v>0</v>
      </c>
      <c r="P19" s="9" t="str">
        <f>IF(TabellJ16[[#This Row],[Poeng]]=0,"",RANK(TabellJ16[[#This Row],[Poeng]],TabellJ16[Poeng],0))</f>
        <v/>
      </c>
      <c r="Q19" s="9" t="str">
        <f>TabellJ16[[#This Row],[Poeng '#1]]</f>
        <v/>
      </c>
      <c r="R19" s="9" t="str">
        <f>TabellJ16[[#This Row],[Poeng '#2]]</f>
        <v/>
      </c>
      <c r="S19" s="9" t="str">
        <f>TabellJ16[[#This Row],[Poeng '#3]]</f>
        <v/>
      </c>
      <c r="T19" s="9" t="str">
        <f>TabellJ16[[#This Row],[Poeng '#4]]</f>
        <v/>
      </c>
      <c r="U19" s="9" t="str">
        <f>TabellJ16[[#This Row],[Poeng '#5]]</f>
        <v/>
      </c>
      <c r="V19" s="9" t="str">
        <f>TabellJ16[[#This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630E-5798-3644-906E-3607780E82FD}">
  <dimension ref="A1:V14"/>
  <sheetViews>
    <sheetView workbookViewId="0">
      <selection activeCell="A6" sqref="A6"/>
    </sheetView>
  </sheetViews>
  <sheetFormatPr baseColWidth="10" defaultColWidth="10.875" defaultRowHeight="14.25" x14ac:dyDescent="0.25"/>
  <cols>
    <col min="1" max="1" width="26.125" style="5" bestFit="1" customWidth="1"/>
    <col min="2" max="2" width="16.5" style="5" bestFit="1" customWidth="1"/>
    <col min="3" max="3" width="14.875" style="5" bestFit="1" customWidth="1"/>
    <col min="4" max="4" width="10.875" style="5"/>
    <col min="5" max="5" width="14.875" style="5" bestFit="1" customWidth="1"/>
    <col min="6" max="6" width="11.125" style="5" bestFit="1" customWidth="1"/>
    <col min="7" max="7" width="14.875" style="5" bestFit="1" customWidth="1"/>
    <col min="8" max="8" width="11.125" style="5" bestFit="1" customWidth="1"/>
    <col min="9" max="9" width="14.875" style="5" bestFit="1" customWidth="1"/>
    <col min="10" max="10" width="11.125" style="5" bestFit="1" customWidth="1"/>
    <col min="11" max="11" width="14.875" style="5" bestFit="1" customWidth="1"/>
    <col min="12" max="12" width="11.125" style="5" bestFit="1" customWidth="1"/>
    <col min="13" max="13" width="14.875" style="5" bestFit="1" customWidth="1"/>
    <col min="14" max="14" width="11.125" style="5" bestFit="1" customWidth="1"/>
    <col min="15" max="15" width="8.875" style="5" bestFit="1" customWidth="1"/>
    <col min="16" max="16" width="12.5" style="5" bestFit="1" customWidth="1"/>
    <col min="17" max="19" width="12.5" style="5" hidden="1" customWidth="1"/>
    <col min="20" max="22" width="0" style="5" hidden="1" customWidth="1"/>
    <col min="23" max="16384" width="10.875" style="5"/>
  </cols>
  <sheetData>
    <row r="1" spans="1:22" ht="93.95" customHeight="1" x14ac:dyDescent="0.25"/>
    <row r="2" spans="1:22" x14ac:dyDescent="0.25">
      <c r="A2" s="6" t="s">
        <v>27</v>
      </c>
      <c r="B2" s="7"/>
    </row>
    <row r="3" spans="1:22" x14ac:dyDescent="0.25">
      <c r="A3" s="7" t="s">
        <v>74</v>
      </c>
    </row>
    <row r="5" spans="1:22" x14ac:dyDescent="0.25">
      <c r="A5" s="8" t="s">
        <v>5</v>
      </c>
      <c r="B5" s="8" t="s">
        <v>6</v>
      </c>
      <c r="C5" s="8" t="s">
        <v>7</v>
      </c>
      <c r="D5" s="8" t="s">
        <v>15</v>
      </c>
      <c r="E5" s="8" t="s">
        <v>16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  <c r="L5" s="8" t="s">
        <v>14</v>
      </c>
      <c r="M5" s="8" t="s">
        <v>17</v>
      </c>
      <c r="N5" s="8" t="s">
        <v>18</v>
      </c>
      <c r="O5" s="18" t="s">
        <v>1</v>
      </c>
      <c r="P5" s="18" t="s">
        <v>0</v>
      </c>
      <c r="Q5" s="18" t="s">
        <v>19</v>
      </c>
      <c r="R5" s="18" t="s">
        <v>20</v>
      </c>
      <c r="S5" s="18" t="s">
        <v>21</v>
      </c>
      <c r="T5" s="18" t="s">
        <v>22</v>
      </c>
      <c r="U5" s="18" t="s">
        <v>23</v>
      </c>
      <c r="V5" s="18" t="s">
        <v>24</v>
      </c>
    </row>
    <row r="6" spans="1:22" x14ac:dyDescent="0.25">
      <c r="A6" s="8"/>
      <c r="B6" s="8"/>
      <c r="C6" s="9"/>
      <c r="D6" s="9" t="str">
        <f>IF(TabellK17[[#This Row],[Plassering '#1]]="","",VLOOKUP(TabellK17[[#This Row],[Plassering '#1]],Poeng[],2,FALSE))</f>
        <v/>
      </c>
      <c r="E6" s="9"/>
      <c r="F6" s="9" t="str">
        <f>IF(TabellK17[[#This Row],[Plassering '#2]]="","",VLOOKUP(TabellK17[[#This Row],[Plassering '#2]],Poeng[],2,FALSE))</f>
        <v/>
      </c>
      <c r="G6" s="9"/>
      <c r="H6" s="9" t="str">
        <f>IF(TabellK17[[#This Row],[Plassering '#3]]="","",VLOOKUP(TabellK17[[#This Row],[Plassering '#3]],Poeng[],2,FALSE))</f>
        <v/>
      </c>
      <c r="I6" s="9"/>
      <c r="J6" s="9" t="str">
        <f>IF(TabellK17[[#This Row],[Plassering '#4]]="","",VLOOKUP(TabellK17[[#This Row],[Plassering '#4]],Poeng[],2,FALSE))</f>
        <v/>
      </c>
      <c r="K6" s="9"/>
      <c r="L6" s="9" t="str">
        <f>IF(TabellK17[[#This Row],[Plassering '#5]]="","",VLOOKUP(TabellK17[[#This Row],[Plassering '#5]],Poeng[],2,FALSE))</f>
        <v/>
      </c>
      <c r="M6" s="9"/>
      <c r="N6" s="9" t="str">
        <f>IF(TabellK17[[#This Row],[Plassering '#6]]="","",VLOOKUP(TabellK17[[#This Row],[Plassering '#6]],Poeng[],2,FALSE))</f>
        <v/>
      </c>
      <c r="O6" s="10" cm="1">
        <f t="array" ref="O6">IF(6-(COUNTBLANK(TabellK17[[#This Row],[P1]:[P6]]))&lt;4,SUM(TabellK17[[#This Row],[P1]:[P6]]),SUM(LARGE(TabellK17[[#This Row],[P1]:[P6]],{1,2,3,4})))</f>
        <v>0</v>
      </c>
      <c r="P6" s="9" t="str">
        <f>IF(TabellK17[[#This Row],[Poeng]]=0,"",RANK(TabellK17[[#This Row],[Poeng]],TabellK17[Poeng],0))</f>
        <v/>
      </c>
      <c r="Q6" s="9" t="str">
        <f>TabellK17[[#This Row],[Poeng '#1]]</f>
        <v/>
      </c>
      <c r="R6" s="9" t="str">
        <f>TabellK17[[#This Row],[Poeng '#2]]</f>
        <v/>
      </c>
      <c r="S6" s="9" t="str">
        <f>TabellK17[[#This Row],[Poeng '#3]]</f>
        <v/>
      </c>
      <c r="T6" s="9" t="str">
        <f>TabellK17[[#This Row],[Poeng '#4]]</f>
        <v/>
      </c>
      <c r="U6" s="9" t="str">
        <f>TabellK17[[#This Row],[Poeng '#5]]</f>
        <v/>
      </c>
      <c r="V6" s="9" t="str">
        <f>TabellK17[[#This Row],[Poeng '#6]]</f>
        <v/>
      </c>
    </row>
    <row r="7" spans="1:22" x14ac:dyDescent="0.25">
      <c r="A7" s="8"/>
      <c r="B7" s="8"/>
      <c r="C7" s="9"/>
      <c r="D7" s="9" t="str">
        <f>IF(TabellK17[[#This Row],[Plassering '#1]]="","",VLOOKUP(TabellK17[[#This Row],[Plassering '#1]],Poeng[],2,FALSE))</f>
        <v/>
      </c>
      <c r="E7" s="9"/>
      <c r="F7" s="9" t="str">
        <f>IF(TabellK17[[#This Row],[Plassering '#2]]="","",VLOOKUP(TabellK17[[#This Row],[Plassering '#2]],Poeng[],2,FALSE))</f>
        <v/>
      </c>
      <c r="G7" s="9"/>
      <c r="H7" s="9" t="str">
        <f>IF(TabellK17[[#This Row],[Plassering '#3]]="","",VLOOKUP(TabellK17[[#This Row],[Plassering '#3]],Poeng[],2,FALSE))</f>
        <v/>
      </c>
      <c r="I7" s="9"/>
      <c r="J7" s="9" t="str">
        <f>IF(TabellK17[[#This Row],[Plassering '#4]]="","",VLOOKUP(TabellK17[[#This Row],[Plassering '#4]],Poeng[],2,FALSE))</f>
        <v/>
      </c>
      <c r="K7" s="9"/>
      <c r="L7" s="9" t="str">
        <f>IF(TabellK17[[#This Row],[Plassering '#5]]="","",VLOOKUP(TabellK17[[#This Row],[Plassering '#5]],Poeng[],2,FALSE))</f>
        <v/>
      </c>
      <c r="M7" s="9"/>
      <c r="N7" s="9" t="str">
        <f>IF(TabellK17[[#This Row],[Plassering '#6]]="","",VLOOKUP(TabellK17[[#This Row],[Plassering '#6]],Poeng[],2,FALSE))</f>
        <v/>
      </c>
      <c r="O7" s="10" cm="1">
        <f t="array" ref="O7">IF(6-(COUNTBLANK(TabellK17[[#This Row],[P1]:[P6]]))&lt;4,SUM(TabellK17[[#This Row],[P1]:[P6]]),SUM(LARGE(TabellK17[[#This Row],[P1]:[P6]],{1,2,3,4})))</f>
        <v>0</v>
      </c>
      <c r="P7" s="9" t="str">
        <f>IF(TabellK17[[#This Row],[Poeng]]=0,"",RANK(TabellK17[[#This Row],[Poeng]],TabellK17[Poeng],0))</f>
        <v/>
      </c>
      <c r="Q7" s="9" t="str">
        <f>TabellK17[[#This Row],[Poeng '#1]]</f>
        <v/>
      </c>
      <c r="R7" s="9" t="str">
        <f>TabellK17[[#This Row],[Poeng '#2]]</f>
        <v/>
      </c>
      <c r="S7" s="9" t="str">
        <f>TabellK17[[#This Row],[Poeng '#3]]</f>
        <v/>
      </c>
      <c r="T7" s="9" t="str">
        <f>TabellK17[[#This Row],[Poeng '#4]]</f>
        <v/>
      </c>
      <c r="U7" s="9" t="str">
        <f>TabellK17[[#This Row],[Poeng '#5]]</f>
        <v/>
      </c>
      <c r="V7" s="9" t="str">
        <f>TabellK17[[#This Row],[Poeng '#6]]</f>
        <v/>
      </c>
    </row>
    <row r="8" spans="1:22" x14ac:dyDescent="0.25">
      <c r="A8" s="8"/>
      <c r="B8" s="8"/>
      <c r="C8" s="9"/>
      <c r="D8" s="9" t="str">
        <f>IF(TabellK17[[#This Row],[Plassering '#1]]="","",VLOOKUP(TabellK17[[#This Row],[Plassering '#1]],Poeng[],2,FALSE))</f>
        <v/>
      </c>
      <c r="E8" s="9"/>
      <c r="F8" s="9" t="str">
        <f>IF(TabellK17[[#This Row],[Plassering '#2]]="","",VLOOKUP(TabellK17[[#This Row],[Plassering '#2]],Poeng[],2,FALSE))</f>
        <v/>
      </c>
      <c r="G8" s="9"/>
      <c r="H8" s="9" t="str">
        <f>IF(TabellK17[[#This Row],[Plassering '#3]]="","",VLOOKUP(TabellK17[[#This Row],[Plassering '#3]],Poeng[],2,FALSE))</f>
        <v/>
      </c>
      <c r="I8" s="9"/>
      <c r="J8" s="9" t="str">
        <f>IF(TabellK17[[#This Row],[Plassering '#4]]="","",VLOOKUP(TabellK17[[#This Row],[Plassering '#4]],Poeng[],2,FALSE))</f>
        <v/>
      </c>
      <c r="K8" s="9"/>
      <c r="L8" s="9" t="str">
        <f>IF(TabellK17[[#This Row],[Plassering '#5]]="","",VLOOKUP(TabellK17[[#This Row],[Plassering '#5]],Poeng[],2,FALSE))</f>
        <v/>
      </c>
      <c r="M8" s="9"/>
      <c r="N8" s="9" t="str">
        <f>IF(TabellK17[[#This Row],[Plassering '#6]]="","",VLOOKUP(TabellK17[[#This Row],[Plassering '#6]],Poeng[],2,FALSE))</f>
        <v/>
      </c>
      <c r="O8" s="10" cm="1">
        <f t="array" ref="O8">IF(6-(COUNTBLANK(TabellK17[[#This Row],[P1]:[P6]]))&lt;4,SUM(TabellK17[[#This Row],[P1]:[P6]]),SUM(LARGE(TabellK17[[#This Row],[P1]:[P6]],{1,2,3,4})))</f>
        <v>0</v>
      </c>
      <c r="P8" s="9" t="str">
        <f>IF(TabellK17[[#This Row],[Poeng]]=0,"",RANK(TabellK17[[#This Row],[Poeng]],TabellK17[Poeng],0))</f>
        <v/>
      </c>
      <c r="Q8" s="9" t="str">
        <f>TabellK17[[#This Row],[Poeng '#1]]</f>
        <v/>
      </c>
      <c r="R8" s="9" t="str">
        <f>TabellK17[[#This Row],[Poeng '#2]]</f>
        <v/>
      </c>
      <c r="S8" s="9" t="str">
        <f>TabellK17[[#This Row],[Poeng '#3]]</f>
        <v/>
      </c>
      <c r="T8" s="9" t="str">
        <f>TabellK17[[#This Row],[Poeng '#4]]</f>
        <v/>
      </c>
      <c r="U8" s="9" t="str">
        <f>TabellK17[[#This Row],[Poeng '#5]]</f>
        <v/>
      </c>
      <c r="V8" s="9" t="str">
        <f>TabellK17[[#This Row],[Poeng '#6]]</f>
        <v/>
      </c>
    </row>
    <row r="9" spans="1:22" x14ac:dyDescent="0.25">
      <c r="A9" s="8"/>
      <c r="B9" s="8"/>
      <c r="C9" s="9"/>
      <c r="D9" s="9" t="str">
        <f>IF(TabellK17[[#This Row],[Plassering '#1]]="","",VLOOKUP(TabellK17[[#This Row],[Plassering '#1]],Poeng[],2,FALSE))</f>
        <v/>
      </c>
      <c r="E9" s="9"/>
      <c r="F9" s="9" t="str">
        <f>IF(TabellK17[[#This Row],[Plassering '#2]]="","",VLOOKUP(TabellK17[[#This Row],[Plassering '#2]],Poeng[],2,FALSE))</f>
        <v/>
      </c>
      <c r="G9" s="9"/>
      <c r="H9" s="9" t="str">
        <f>IF(TabellK17[[#This Row],[Plassering '#3]]="","",VLOOKUP(TabellK17[[#This Row],[Plassering '#3]],Poeng[],2,FALSE))</f>
        <v/>
      </c>
      <c r="I9" s="9"/>
      <c r="J9" s="9" t="str">
        <f>IF(TabellK17[[#This Row],[Plassering '#4]]="","",VLOOKUP(TabellK17[[#This Row],[Plassering '#4]],Poeng[],2,FALSE))</f>
        <v/>
      </c>
      <c r="K9" s="9"/>
      <c r="L9" s="9" t="str">
        <f>IF(TabellK17[[#This Row],[Plassering '#5]]="","",VLOOKUP(TabellK17[[#This Row],[Plassering '#5]],Poeng[],2,FALSE))</f>
        <v/>
      </c>
      <c r="M9" s="9"/>
      <c r="N9" s="9" t="str">
        <f>IF(TabellK17[[#This Row],[Plassering '#6]]="","",VLOOKUP(TabellK17[[#This Row],[Plassering '#6]],Poeng[],2,FALSE))</f>
        <v/>
      </c>
      <c r="O9" s="10" cm="1">
        <f t="array" ref="O9">IF(6-(COUNTBLANK(TabellK17[[#This Row],[P1]:[P6]]))&lt;4,SUM(TabellK17[[#This Row],[P1]:[P6]]),SUM(LARGE(TabellK17[[#This Row],[P1]:[P6]],{1,2,3,4})))</f>
        <v>0</v>
      </c>
      <c r="P9" s="9" t="str">
        <f>IF(TabellK17[[#This Row],[Poeng]]=0,"",RANK(TabellK17[[#This Row],[Poeng]],TabellK17[Poeng],0))</f>
        <v/>
      </c>
      <c r="Q9" s="9" t="str">
        <f>TabellK17[[#This Row],[Poeng '#1]]</f>
        <v/>
      </c>
      <c r="R9" s="9" t="str">
        <f>TabellK17[[#This Row],[Poeng '#2]]</f>
        <v/>
      </c>
      <c r="S9" s="9" t="str">
        <f>TabellK17[[#This Row],[Poeng '#3]]</f>
        <v/>
      </c>
      <c r="T9" s="9" t="str">
        <f>TabellK17[[#This Row],[Poeng '#4]]</f>
        <v/>
      </c>
      <c r="U9" s="9" t="str">
        <f>TabellK17[[#This Row],[Poeng '#5]]</f>
        <v/>
      </c>
      <c r="V9" s="9" t="str">
        <f>TabellK17[[#This Row],[Poeng '#6]]</f>
        <v/>
      </c>
    </row>
    <row r="10" spans="1:22" x14ac:dyDescent="0.25">
      <c r="A10" s="8"/>
      <c r="B10" s="8"/>
      <c r="C10" s="9"/>
      <c r="D10" s="9" t="str">
        <f>IF(TabellK17[[#This Row],[Plassering '#1]]="","",VLOOKUP(TabellK17[[#This Row],[Plassering '#1]],Poeng[],2,FALSE))</f>
        <v/>
      </c>
      <c r="E10" s="9"/>
      <c r="F10" s="9" t="str">
        <f>IF(TabellK17[[#This Row],[Plassering '#2]]="","",VLOOKUP(TabellK17[[#This Row],[Plassering '#2]],Poeng[],2,FALSE))</f>
        <v/>
      </c>
      <c r="G10" s="9"/>
      <c r="H10" s="9" t="str">
        <f>IF(TabellK17[[#This Row],[Plassering '#3]]="","",VLOOKUP(TabellK17[[#This Row],[Plassering '#3]],Poeng[],2,FALSE))</f>
        <v/>
      </c>
      <c r="I10" s="9"/>
      <c r="J10" s="9" t="str">
        <f>IF(TabellK17[[#This Row],[Plassering '#4]]="","",VLOOKUP(TabellK17[[#This Row],[Plassering '#4]],Poeng[],2,FALSE))</f>
        <v/>
      </c>
      <c r="K10" s="9"/>
      <c r="L10" s="9" t="str">
        <f>IF(TabellK17[[#This Row],[Plassering '#5]]="","",VLOOKUP(TabellK17[[#This Row],[Plassering '#5]],Poeng[],2,FALSE))</f>
        <v/>
      </c>
      <c r="M10" s="9"/>
      <c r="N10" s="9" t="str">
        <f>IF(TabellK17[[#This Row],[Plassering '#6]]="","",VLOOKUP(TabellK17[[#This Row],[Plassering '#6]],Poeng[],2,FALSE))</f>
        <v/>
      </c>
      <c r="O10" s="10" cm="1">
        <f t="array" ref="O10">IF(6-(COUNTBLANK(TabellK17[[#This Row],[P1]:[P6]]))&lt;4,SUM(TabellK17[[#This Row],[P1]:[P6]]),SUM(LARGE(TabellK17[[#This Row],[P1]:[P6]],{1,2,3,4})))</f>
        <v>0</v>
      </c>
      <c r="P10" s="9" t="str">
        <f>IF(TabellK17[[#This Row],[Poeng]]=0,"",RANK(TabellK17[[#This Row],[Poeng]],TabellK17[Poeng],0))</f>
        <v/>
      </c>
      <c r="Q10" s="9" t="str">
        <f>TabellK17[[#This Row],[Poeng '#1]]</f>
        <v/>
      </c>
      <c r="R10" s="9" t="str">
        <f>TabellK17[[#This Row],[Poeng '#2]]</f>
        <v/>
      </c>
      <c r="S10" s="9" t="str">
        <f>TabellK17[[#This Row],[Poeng '#3]]</f>
        <v/>
      </c>
      <c r="T10" s="9" t="str">
        <f>TabellK17[[#This Row],[Poeng '#4]]</f>
        <v/>
      </c>
      <c r="U10" s="9" t="str">
        <f>TabellK17[[#This Row],[Poeng '#5]]</f>
        <v/>
      </c>
      <c r="V10" s="9" t="str">
        <f>TabellK17[[#This Row],[Poeng '#6]]</f>
        <v/>
      </c>
    </row>
    <row r="11" spans="1:22" x14ac:dyDescent="0.25">
      <c r="A11" s="8"/>
      <c r="B11" s="8"/>
      <c r="C11" s="9"/>
      <c r="D11" s="9" t="str">
        <f>IF(TabellK17[[#This Row],[Plassering '#1]]="","",VLOOKUP(TabellK17[[#This Row],[Plassering '#1]],Poeng[],2,FALSE))</f>
        <v/>
      </c>
      <c r="E11" s="9"/>
      <c r="F11" s="9" t="str">
        <f>IF(TabellK17[[#This Row],[Plassering '#2]]="","",VLOOKUP(TabellK17[[#This Row],[Plassering '#2]],Poeng[],2,FALSE))</f>
        <v/>
      </c>
      <c r="G11" s="9"/>
      <c r="H11" s="9" t="str">
        <f>IF(TabellK17[[#This Row],[Plassering '#3]]="","",VLOOKUP(TabellK17[[#This Row],[Plassering '#3]],Poeng[],2,FALSE))</f>
        <v/>
      </c>
      <c r="I11" s="9"/>
      <c r="J11" s="9" t="str">
        <f>IF(TabellK17[[#This Row],[Plassering '#4]]="","",VLOOKUP(TabellK17[[#This Row],[Plassering '#4]],Poeng[],2,FALSE))</f>
        <v/>
      </c>
      <c r="K11" s="9"/>
      <c r="L11" s="9" t="str">
        <f>IF(TabellK17[[#This Row],[Plassering '#5]]="","",VLOOKUP(TabellK17[[#This Row],[Plassering '#5]],Poeng[],2,FALSE))</f>
        <v/>
      </c>
      <c r="M11" s="9"/>
      <c r="N11" s="9" t="str">
        <f>IF(TabellK17[[#This Row],[Plassering '#6]]="","",VLOOKUP(TabellK17[[#This Row],[Plassering '#6]],Poeng[],2,FALSE))</f>
        <v/>
      </c>
      <c r="O11" s="10" cm="1">
        <f t="array" ref="O11">IF(6-(COUNTBLANK(TabellK17[[#This Row],[P1]:[P6]]))&lt;4,SUM(TabellK17[[#This Row],[P1]:[P6]]),SUM(LARGE(TabellK17[[#This Row],[P1]:[P6]],{1,2,3,4})))</f>
        <v>0</v>
      </c>
      <c r="P11" s="9" t="str">
        <f>IF(TabellK17[[#This Row],[Poeng]]=0,"",RANK(TabellK17[[#This Row],[Poeng]],TabellK17[Poeng],0))</f>
        <v/>
      </c>
      <c r="Q11" s="9" t="str">
        <f>TabellK17[[#This Row],[Poeng '#1]]</f>
        <v/>
      </c>
      <c r="R11" s="9" t="str">
        <f>TabellK17[[#This Row],[Poeng '#2]]</f>
        <v/>
      </c>
      <c r="S11" s="9" t="str">
        <f>TabellK17[[#This Row],[Poeng '#3]]</f>
        <v/>
      </c>
      <c r="T11" s="9" t="str">
        <f>TabellK17[[#This Row],[Poeng '#4]]</f>
        <v/>
      </c>
      <c r="U11" s="9" t="str">
        <f>TabellK17[[#This Row],[Poeng '#5]]</f>
        <v/>
      </c>
      <c r="V11" s="9" t="str">
        <f>TabellK17[[#This Row],[Poeng '#6]]</f>
        <v/>
      </c>
    </row>
    <row r="12" spans="1:22" x14ac:dyDescent="0.25">
      <c r="A12" s="8"/>
      <c r="B12" s="8"/>
      <c r="C12" s="9"/>
      <c r="D12" s="9" t="str">
        <f>IF(TabellK17[[#This Row],[Plassering '#1]]="","",VLOOKUP(TabellK17[[#This Row],[Plassering '#1]],Poeng[],2,FALSE))</f>
        <v/>
      </c>
      <c r="E12" s="9"/>
      <c r="F12" s="9" t="str">
        <f>IF(TabellK17[[#This Row],[Plassering '#2]]="","",VLOOKUP(TabellK17[[#This Row],[Plassering '#2]],Poeng[],2,FALSE))</f>
        <v/>
      </c>
      <c r="G12" s="9"/>
      <c r="H12" s="9" t="str">
        <f>IF(TabellK17[[#This Row],[Plassering '#3]]="","",VLOOKUP(TabellK17[[#This Row],[Plassering '#3]],Poeng[],2,FALSE))</f>
        <v/>
      </c>
      <c r="I12" s="9"/>
      <c r="J12" s="9" t="str">
        <f>IF(TabellK17[[#This Row],[Plassering '#4]]="","",VLOOKUP(TabellK17[[#This Row],[Plassering '#4]],Poeng[],2,FALSE))</f>
        <v/>
      </c>
      <c r="K12" s="9"/>
      <c r="L12" s="9" t="str">
        <f>IF(TabellK17[[#This Row],[Plassering '#5]]="","",VLOOKUP(TabellK17[[#This Row],[Plassering '#5]],Poeng[],2,FALSE))</f>
        <v/>
      </c>
      <c r="M12" s="9"/>
      <c r="N12" s="9" t="str">
        <f>IF(TabellK17[[#This Row],[Plassering '#6]]="","",VLOOKUP(TabellK17[[#This Row],[Plassering '#6]],Poeng[],2,FALSE))</f>
        <v/>
      </c>
      <c r="O12" s="10" cm="1">
        <f t="array" ref="O12">IF(6-(COUNTBLANK(TabellK17[[#This Row],[P1]:[P6]]))&lt;4,SUM(TabellK17[[#This Row],[P1]:[P6]]),SUM(LARGE(TabellK17[[#This Row],[P1]:[P6]],{1,2,3,4})))</f>
        <v>0</v>
      </c>
      <c r="P12" s="9" t="str">
        <f>IF(TabellK17[[#This Row],[Poeng]]=0,"",RANK(TabellK17[[#This Row],[Poeng]],TabellK17[Poeng],0))</f>
        <v/>
      </c>
      <c r="Q12" s="9" t="str">
        <f>TabellK17[[#This Row],[Poeng '#1]]</f>
        <v/>
      </c>
      <c r="R12" s="9" t="str">
        <f>TabellK17[[#This Row],[Poeng '#2]]</f>
        <v/>
      </c>
      <c r="S12" s="9" t="str">
        <f>TabellK17[[#This Row],[Poeng '#3]]</f>
        <v/>
      </c>
      <c r="T12" s="9" t="str">
        <f>TabellK17[[#This Row],[Poeng '#4]]</f>
        <v/>
      </c>
      <c r="U12" s="9" t="str">
        <f>TabellK17[[#This Row],[Poeng '#5]]</f>
        <v/>
      </c>
      <c r="V12" s="9" t="str">
        <f>TabellK17[[#This Row],[Poeng '#6]]</f>
        <v/>
      </c>
    </row>
    <row r="13" spans="1:22" x14ac:dyDescent="0.25">
      <c r="A13" s="8"/>
      <c r="B13" s="8"/>
      <c r="C13" s="9"/>
      <c r="D13" s="9" t="str">
        <f>IF(TabellK17[[#This Row],[Plassering '#1]]="","",VLOOKUP(TabellK17[[#This Row],[Plassering '#1]],Poeng[],2,FALSE))</f>
        <v/>
      </c>
      <c r="E13" s="9"/>
      <c r="F13" s="9" t="str">
        <f>IF(TabellK17[[#This Row],[Plassering '#2]]="","",VLOOKUP(TabellK17[[#This Row],[Plassering '#2]],Poeng[],2,FALSE))</f>
        <v/>
      </c>
      <c r="G13" s="9"/>
      <c r="H13" s="9" t="str">
        <f>IF(TabellK17[[#This Row],[Plassering '#3]]="","",VLOOKUP(TabellK17[[#This Row],[Plassering '#3]],Poeng[],2,FALSE))</f>
        <v/>
      </c>
      <c r="I13" s="9"/>
      <c r="J13" s="9" t="str">
        <f>IF(TabellK17[[#This Row],[Plassering '#4]]="","",VLOOKUP(TabellK17[[#This Row],[Plassering '#4]],Poeng[],2,FALSE))</f>
        <v/>
      </c>
      <c r="K13" s="9"/>
      <c r="L13" s="9" t="str">
        <f>IF(TabellK17[[#This Row],[Plassering '#5]]="","",VLOOKUP(TabellK17[[#This Row],[Plassering '#5]],Poeng[],2,FALSE))</f>
        <v/>
      </c>
      <c r="M13" s="9"/>
      <c r="N13" s="9" t="str">
        <f>IF(TabellK17[[#This Row],[Plassering '#6]]="","",VLOOKUP(TabellK17[[#This Row],[Plassering '#6]],Poeng[],2,FALSE))</f>
        <v/>
      </c>
      <c r="O13" s="10" cm="1">
        <f t="array" ref="O13">IF(6-(COUNTBLANK(TabellK17[[#This Row],[P1]:[P6]]))&lt;4,SUM(TabellK17[[#This Row],[P1]:[P6]]),SUM(LARGE(TabellK17[[#This Row],[P1]:[P6]],{1,2,3,4})))</f>
        <v>0</v>
      </c>
      <c r="P13" s="9" t="str">
        <f>IF(TabellK17[[#This Row],[Poeng]]=0,"",RANK(TabellK17[[#This Row],[Poeng]],TabellK17[Poeng],0))</f>
        <v/>
      </c>
      <c r="Q13" s="9" t="str">
        <f>TabellK17[[#This Row],[Poeng '#1]]</f>
        <v/>
      </c>
      <c r="R13" s="9" t="str">
        <f>TabellK17[[#This Row],[Poeng '#2]]</f>
        <v/>
      </c>
      <c r="S13" s="9" t="str">
        <f>TabellK17[[#This Row],[Poeng '#3]]</f>
        <v/>
      </c>
      <c r="T13" s="9" t="str">
        <f>TabellK17[[#This Row],[Poeng '#4]]</f>
        <v/>
      </c>
      <c r="U13" s="9" t="str">
        <f>TabellK17[[#This Row],[Poeng '#5]]</f>
        <v/>
      </c>
      <c r="V13" s="9" t="str">
        <f>TabellK17[[#This Row],[Poeng '#6]]</f>
        <v/>
      </c>
    </row>
    <row r="14" spans="1:22" x14ac:dyDescent="0.25">
      <c r="A14" s="8"/>
      <c r="B14" s="8"/>
      <c r="C14" s="9"/>
      <c r="D14" s="9" t="str">
        <f>IF(TabellK17[[#This Row],[Plassering '#1]]="","",VLOOKUP(TabellK17[[#This Row],[Plassering '#1]],Poeng[],2,FALSE))</f>
        <v/>
      </c>
      <c r="E14" s="9"/>
      <c r="F14" s="9" t="str">
        <f>IF(TabellK17[[#This Row],[Plassering '#2]]="","",VLOOKUP(TabellK17[[#This Row],[Plassering '#2]],Poeng[],2,FALSE))</f>
        <v/>
      </c>
      <c r="G14" s="9"/>
      <c r="H14" s="9" t="str">
        <f>IF(TabellK17[[#This Row],[Plassering '#3]]="","",VLOOKUP(TabellK17[[#This Row],[Plassering '#3]],Poeng[],2,FALSE))</f>
        <v/>
      </c>
      <c r="I14" s="9"/>
      <c r="J14" s="9" t="str">
        <f>IF(TabellK17[[#This Row],[Plassering '#4]]="","",VLOOKUP(TabellK17[[#This Row],[Plassering '#4]],Poeng[],2,FALSE))</f>
        <v/>
      </c>
      <c r="K14" s="9"/>
      <c r="L14" s="9" t="str">
        <f>IF(TabellK17[[#This Row],[Plassering '#5]]="","",VLOOKUP(TabellK17[[#This Row],[Plassering '#5]],Poeng[],2,FALSE))</f>
        <v/>
      </c>
      <c r="M14" s="9"/>
      <c r="N14" s="9" t="str">
        <f>IF(TabellK17[[#This Row],[Plassering '#6]]="","",VLOOKUP(TabellK17[[#This Row],[Plassering '#6]],Poeng[],2,FALSE))</f>
        <v/>
      </c>
      <c r="O14" s="10" cm="1">
        <f t="array" ref="O14">IF(6-(COUNTBLANK(TabellK17[[#This Row],[P1]:[P6]]))&lt;4,SUM(TabellK17[[#This Row],[P1]:[P6]]),SUM(LARGE(TabellK17[[#This Row],[P1]:[P6]],{1,2,3,4})))</f>
        <v>0</v>
      </c>
      <c r="P14" s="9" t="str">
        <f>IF(TabellK17[[#This Row],[Poeng]]=0,"",RANK(TabellK17[[#This Row],[Poeng]],TabellK17[Poeng],0))</f>
        <v/>
      </c>
      <c r="Q14" s="9" t="str">
        <f>TabellK17[[#This Row],[Poeng '#1]]</f>
        <v/>
      </c>
      <c r="R14" s="9" t="str">
        <f>TabellK17[[#This Row],[Poeng '#2]]</f>
        <v/>
      </c>
      <c r="S14" s="9" t="str">
        <f>TabellK17[[#This Row],[Poeng '#3]]</f>
        <v/>
      </c>
      <c r="T14" s="9" t="str">
        <f>TabellK17[[#This Row],[Poeng '#4]]</f>
        <v/>
      </c>
      <c r="U14" s="9" t="str">
        <f>TabellK17[[#This Row],[Poeng '#5]]</f>
        <v/>
      </c>
      <c r="V14" s="9" t="str">
        <f>TabellK17[[#This Row],[Poeng '#6]]</f>
        <v/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966CFF02BA2A4478B6E89BF3010FA24" ma:contentTypeVersion="14" ma:contentTypeDescription="Opprett et nytt dokument." ma:contentTypeScope="" ma:versionID="b043d43f207182d5080ed7aee8ff4a01">
  <xsd:schema xmlns:xsd="http://www.w3.org/2001/XMLSchema" xmlns:xs="http://www.w3.org/2001/XMLSchema" xmlns:p="http://schemas.microsoft.com/office/2006/metadata/properties" xmlns:ns2="98a83eff-1480-41a6-b3d3-1b8cf3ea2e19" xmlns:ns3="3aef50f6-f396-4459-b665-6c7b3a68f517" xmlns:ns4="f9868745-63b7-4e6d-94ca-a30618503fc7" targetNamespace="http://schemas.microsoft.com/office/2006/metadata/properties" ma:root="true" ma:fieldsID="001e92b55fe3d1f1ba7d30a00eeff852" ns2:_="" ns3:_="" ns4:_="">
    <xsd:import namespace="98a83eff-1480-41a6-b3d3-1b8cf3ea2e19"/>
    <xsd:import namespace="3aef50f6-f396-4459-b665-6c7b3a68f517"/>
    <xsd:import namespace="f9868745-63b7-4e6d-94ca-a30618503fc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4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a83eff-1480-41a6-b3d3-1b8cf3ea2e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ef50f6-f396-4459-b665-6c7b3a68f5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emerkelapper" ma:readOnly="false" ma:fieldId="{5cf76f15-5ced-4ddc-b409-7134ff3c332f}" ma:taxonomyMulti="true" ma:sspId="7c35df68-1123-4a3a-b80a-3e4e7d44f2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868745-63b7-4e6d-94ca-a30618503fc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0abe4e1-7395-4e40-aabf-875288bfed94}" ma:internalName="TaxCatchAll" ma:showField="CatchAllData" ma:web="f9868745-63b7-4e6d-94ca-a30618503f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868745-63b7-4e6d-94ca-a30618503fc7" xsi:nil="true"/>
    <lcf76f155ced4ddcb4097134ff3c332f xmlns="3aef50f6-f396-4459-b665-6c7b3a68f51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014321B-0166-406A-A9F4-7DA678FB75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851A7B-2DB7-40B0-8449-10937BF7D2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a83eff-1480-41a6-b3d3-1b8cf3ea2e19"/>
    <ds:schemaRef ds:uri="3aef50f6-f396-4459-b665-6c7b3a68f517"/>
    <ds:schemaRef ds:uri="f9868745-63b7-4e6d-94ca-a30618503f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BA598D-BD11-43F1-B66B-4375353F440E}">
  <ds:schemaRefs>
    <ds:schemaRef ds:uri="http://schemas.microsoft.com/office/2006/metadata/properties"/>
    <ds:schemaRef ds:uri="http://schemas.microsoft.com/office/infopath/2007/PartnerControls"/>
    <ds:schemaRef ds:uri="f9868745-63b7-4e6d-94ca-a30618503fc7"/>
    <ds:schemaRef ds:uri="3aef50f6-f396-4459-b665-6c7b3a68f51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18</vt:i4>
      </vt:variant>
    </vt:vector>
  </HeadingPairs>
  <TitlesOfParts>
    <vt:vector size="18" baseType="lpstr">
      <vt:lpstr>J 13</vt:lpstr>
      <vt:lpstr>G 13</vt:lpstr>
      <vt:lpstr>J 14</vt:lpstr>
      <vt:lpstr>G 14</vt:lpstr>
      <vt:lpstr>J 15</vt:lpstr>
      <vt:lpstr>G 15</vt:lpstr>
      <vt:lpstr>J 16</vt:lpstr>
      <vt:lpstr>G 16</vt:lpstr>
      <vt:lpstr>K 17</vt:lpstr>
      <vt:lpstr>M 17</vt:lpstr>
      <vt:lpstr>K 18</vt:lpstr>
      <vt:lpstr>M 18</vt:lpstr>
      <vt:lpstr>K 19-20</vt:lpstr>
      <vt:lpstr>M 19-20</vt:lpstr>
      <vt:lpstr>KSenior</vt:lpstr>
      <vt:lpstr>MSenior</vt:lpstr>
      <vt:lpstr>Yngres</vt:lpstr>
      <vt:lpstr>Poeng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Erlend Ulstad</dc:creator>
  <cp:lastModifiedBy>Fevang, Christopher</cp:lastModifiedBy>
  <dcterms:created xsi:type="dcterms:W3CDTF">2025-12-23T11:11:06Z</dcterms:created>
  <dcterms:modified xsi:type="dcterms:W3CDTF">2026-02-25T09:50:11Z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0x0101003966CFF02BA2A4478B6E89BF3010FA24</vt:lpwstr>
  </property>
  <property fmtid="{D5CDD505-2E9C-101B-9397-08002B2CF9AE}" pid="3" name="MediaServiceImageTags">
    <vt:lpwstr/>
  </property>
</Properties>
</file>