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Grener/Langrenn/SpareBank1-cup/"/>
    </mc:Choice>
  </mc:AlternateContent>
  <xr:revisionPtr revIDLastSave="17" documentId="8_{B4D05D73-93CF-4910-A027-6C42E8341922}" xr6:coauthVersionLast="47" xr6:coauthVersionMax="47" xr10:uidLastSave="{C4B9499A-14C4-4605-BBFC-63EDDAEC0A81}"/>
  <bookViews>
    <workbookView xWindow="-120" yWindow="-120" windowWidth="29040" windowHeight="15840" tabRatio="705" activeTab="13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'G13'!$B$1:$L$20</definedName>
    <definedName name="_xlnm._FilterDatabase" localSheetId="10" hidden="1">'G14'!$A$1:$L$1</definedName>
    <definedName name="_xlnm._FilterDatabase" localSheetId="8" hidden="1">'G15'!$A$1:$L$1</definedName>
    <definedName name="_xlnm._FilterDatabase" localSheetId="6" hidden="1">'G16'!$A$1:$L$1</definedName>
    <definedName name="_xlnm._FilterDatabase" localSheetId="13" hidden="1">'J13'!$B$1:$L$30</definedName>
    <definedName name="_xlnm._FilterDatabase" localSheetId="11" hidden="1">'J14'!$A$1:$L$1</definedName>
    <definedName name="_xlnm._FilterDatabase" localSheetId="9" hidden="1">'J15'!$A$1:$L$1</definedName>
    <definedName name="_xlnm._FilterDatabase" localSheetId="7" hidden="1">'J16'!$A$1:$L$1</definedName>
    <definedName name="_xlnm._FilterDatabase" localSheetId="5" hidden="1">'K17'!$A$1:$L$1</definedName>
    <definedName name="_xlnm._FilterDatabase" localSheetId="1" hidden="1">'K19-20'!$A$1:$L$1</definedName>
    <definedName name="_xlnm._FilterDatabase" localSheetId="4" hidden="1">'M17'!$A$1:$L$1</definedName>
    <definedName name="_xlnm._FilterDatabase" localSheetId="2" hidden="1">'M18'!$A$1:$L$1</definedName>
    <definedName name="_xlnm._FilterDatabase" localSheetId="0" hidden="1">'M19-20'!$A$1:$L$1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4" l="1"/>
  <c r="L4" i="24"/>
  <c r="L3" i="24"/>
  <c r="L2" i="24"/>
  <c r="L6" i="24"/>
  <c r="L7" i="24"/>
  <c r="K2" i="21"/>
  <c r="L2" i="23"/>
  <c r="L5" i="23"/>
  <c r="K4" i="17"/>
  <c r="K3" i="18"/>
  <c r="L3" i="18" s="1"/>
  <c r="K2" i="18"/>
  <c r="L2" i="18" s="1"/>
  <c r="L3" i="21"/>
  <c r="K7" i="21"/>
  <c r="K9" i="23"/>
  <c r="L9" i="23" s="1"/>
  <c r="K3" i="23"/>
  <c r="L6" i="25"/>
  <c r="L4" i="25"/>
  <c r="L3" i="25"/>
  <c r="L2" i="19"/>
  <c r="L5" i="17"/>
  <c r="L3" i="17"/>
  <c r="L4" i="23"/>
  <c r="L8" i="17"/>
  <c r="L7" i="17"/>
  <c r="L6" i="17"/>
  <c r="L3" i="19"/>
  <c r="L4" i="19"/>
  <c r="L6" i="19"/>
  <c r="L5" i="19"/>
  <c r="L7" i="19"/>
  <c r="L8" i="19"/>
  <c r="L9" i="19"/>
  <c r="L10" i="19"/>
  <c r="L11" i="19"/>
  <c r="L13" i="19"/>
  <c r="L14" i="19"/>
  <c r="L4" i="20"/>
  <c r="L3" i="20"/>
  <c r="L7" i="20"/>
  <c r="L5" i="20"/>
  <c r="L2" i="20"/>
  <c r="L5" i="25"/>
  <c r="L2" i="25"/>
  <c r="L8" i="24"/>
  <c r="L9" i="24"/>
  <c r="L10" i="24"/>
  <c r="L11" i="24"/>
  <c r="L12" i="24"/>
  <c r="L13" i="24"/>
  <c r="L6" i="18"/>
  <c r="L4" i="16" l="1"/>
  <c r="L3" i="16"/>
  <c r="L2" i="16"/>
  <c r="L2" i="15"/>
  <c r="L2" i="13"/>
  <c r="L2" i="12"/>
  <c r="L2" i="11"/>
  <c r="L6" i="23"/>
  <c r="L4" i="17"/>
  <c r="L2" i="21"/>
  <c r="L21" i="20"/>
  <c r="L9" i="11"/>
  <c r="L8" i="11"/>
  <c r="L7" i="11"/>
  <c r="L6" i="11"/>
  <c r="L6" i="13"/>
  <c r="L8" i="13"/>
  <c r="L10" i="13"/>
  <c r="L10" i="16"/>
  <c r="L18" i="17"/>
  <c r="L15" i="17"/>
  <c r="L17" i="17"/>
  <c r="L23" i="19"/>
  <c r="L8" i="25"/>
  <c r="L7" i="25"/>
  <c r="L11" i="25"/>
  <c r="L12" i="25"/>
  <c r="L9" i="25"/>
  <c r="L14" i="25"/>
  <c r="L15" i="25"/>
  <c r="L10" i="25"/>
  <c r="L16" i="25"/>
  <c r="L17" i="25"/>
  <c r="L18" i="25"/>
  <c r="L19" i="25"/>
  <c r="L13" i="25"/>
  <c r="L20" i="25"/>
  <c r="L21" i="25"/>
  <c r="L22" i="25"/>
  <c r="L14" i="20"/>
  <c r="L8" i="20"/>
  <c r="L15" i="20"/>
  <c r="L16" i="20"/>
  <c r="L11" i="20"/>
  <c r="L9" i="20"/>
  <c r="L17" i="20"/>
  <c r="L18" i="20"/>
  <c r="L6" i="20"/>
  <c r="L12" i="20"/>
  <c r="L22" i="20"/>
  <c r="L13" i="20"/>
  <c r="L19" i="20"/>
  <c r="L20" i="20"/>
  <c r="L12" i="19"/>
  <c r="L21" i="19"/>
  <c r="L22" i="19"/>
  <c r="L16" i="19"/>
  <c r="L20" i="19"/>
  <c r="L15" i="19"/>
  <c r="L18" i="19"/>
  <c r="L19" i="19"/>
  <c r="L17" i="19"/>
  <c r="L8" i="23"/>
  <c r="L3" i="23"/>
  <c r="L7" i="23"/>
  <c r="L10" i="23"/>
  <c r="L11" i="23"/>
  <c r="L12" i="23"/>
  <c r="L13" i="23"/>
  <c r="L14" i="23"/>
  <c r="L15" i="23"/>
  <c r="L16" i="23"/>
  <c r="L8" i="21"/>
  <c r="L5" i="21"/>
  <c r="L10" i="21"/>
  <c r="L6" i="21"/>
  <c r="L9" i="21"/>
  <c r="L4" i="21"/>
  <c r="L11" i="21"/>
  <c r="L7" i="21"/>
  <c r="L9" i="18"/>
  <c r="L7" i="18"/>
  <c r="L12" i="18"/>
  <c r="L4" i="18"/>
  <c r="L13" i="18"/>
  <c r="L10" i="18"/>
  <c r="L8" i="18"/>
  <c r="L16" i="18"/>
  <c r="L5" i="18"/>
  <c r="L15" i="18"/>
  <c r="L17" i="18"/>
  <c r="L11" i="18"/>
  <c r="L18" i="18"/>
  <c r="L19" i="18"/>
  <c r="L14" i="18"/>
  <c r="L20" i="18"/>
  <c r="L21" i="18"/>
  <c r="L14" i="17"/>
  <c r="L10" i="17"/>
  <c r="L16" i="17"/>
  <c r="L19" i="17"/>
  <c r="L20" i="17"/>
  <c r="L2" i="17"/>
  <c r="L21" i="17"/>
  <c r="L22" i="17"/>
  <c r="L11" i="17"/>
  <c r="L12" i="17"/>
  <c r="L13" i="17"/>
  <c r="L6" i="16"/>
  <c r="L7" i="16"/>
  <c r="L8" i="16"/>
  <c r="L5" i="16"/>
  <c r="L9" i="16"/>
  <c r="L3" i="15"/>
  <c r="L6" i="15"/>
  <c r="L4" i="15"/>
  <c r="L5" i="15"/>
  <c r="L7" i="15"/>
  <c r="L8" i="15"/>
  <c r="L2" i="14"/>
  <c r="L3" i="14"/>
  <c r="L4" i="14"/>
  <c r="L5" i="14"/>
  <c r="L6" i="14"/>
  <c r="L7" i="14"/>
  <c r="L7" i="13"/>
  <c r="L9" i="13"/>
  <c r="L3" i="13"/>
  <c r="L4" i="13"/>
  <c r="L5" i="13"/>
  <c r="L3" i="11"/>
  <c r="L5" i="11"/>
  <c r="L4" i="11"/>
  <c r="L4" i="12"/>
  <c r="L3" i="12"/>
  <c r="L6" i="12"/>
  <c r="L5" i="12"/>
  <c r="L7" i="12"/>
  <c r="L8" i="12"/>
  <c r="L9" i="17"/>
  <c r="L10" i="20"/>
</calcChain>
</file>

<file path=xl/sharedStrings.xml><?xml version="1.0" encoding="utf-8"?>
<sst xmlns="http://schemas.openxmlformats.org/spreadsheetml/2006/main" count="802" uniqueCount="356">
  <si>
    <t>Plass</t>
  </si>
  <si>
    <t>Fornavn</t>
  </si>
  <si>
    <t>Etternavn</t>
  </si>
  <si>
    <t>Klubb</t>
  </si>
  <si>
    <t>Klasse</t>
  </si>
  <si>
    <t>sum</t>
  </si>
  <si>
    <t>Sander</t>
  </si>
  <si>
    <t>Werket-Haug</t>
  </si>
  <si>
    <t>Mjøndalen IF</t>
  </si>
  <si>
    <t>M19-20</t>
  </si>
  <si>
    <t>Jonas</t>
  </si>
  <si>
    <t>Mile</t>
  </si>
  <si>
    <t>Sivert Kristian</t>
  </si>
  <si>
    <t>Rusten</t>
  </si>
  <si>
    <t>Lier IL</t>
  </si>
  <si>
    <t>Sondre</t>
  </si>
  <si>
    <t>Danielsen</t>
  </si>
  <si>
    <t>Konnerud IL</t>
  </si>
  <si>
    <t>Andreas</t>
  </si>
  <si>
    <t>Røkeberg Stranden</t>
  </si>
  <si>
    <t>Adrian</t>
  </si>
  <si>
    <t>Fotland Berntzen</t>
  </si>
  <si>
    <t>Tiril</t>
  </si>
  <si>
    <t>Næss Iversen</t>
  </si>
  <si>
    <t>K19-20</t>
  </si>
  <si>
    <t>Anniken</t>
  </si>
  <si>
    <t>Sand</t>
  </si>
  <si>
    <t>Sjåstad/Vestre Lier IL</t>
  </si>
  <si>
    <t>Mathea</t>
  </si>
  <si>
    <t>Tegdal</t>
  </si>
  <si>
    <t>IL Skrim</t>
  </si>
  <si>
    <t>Elise</t>
  </si>
  <si>
    <t>Knudsen Lund</t>
  </si>
  <si>
    <t>Benjamin</t>
  </si>
  <si>
    <t>Hunstad</t>
  </si>
  <si>
    <t>M18</t>
  </si>
  <si>
    <t>Christian</t>
  </si>
  <si>
    <t>Brustad Holt</t>
  </si>
  <si>
    <t>Tov</t>
  </si>
  <si>
    <t>Eng</t>
  </si>
  <si>
    <t>Jakob</t>
  </si>
  <si>
    <t>Kjerstadmo</t>
  </si>
  <si>
    <t>Ringkollen SK</t>
  </si>
  <si>
    <t>Sturla</t>
  </si>
  <si>
    <t>Oma Engevik</t>
  </si>
  <si>
    <t>Drammen Strong</t>
  </si>
  <si>
    <t>Elias</t>
  </si>
  <si>
    <t>Nagypal Svendsen</t>
  </si>
  <si>
    <t>Grongstad Pedersen</t>
  </si>
  <si>
    <t>Amalie</t>
  </si>
  <si>
    <t>Simonsen</t>
  </si>
  <si>
    <t>K18</t>
  </si>
  <si>
    <t>Herman</t>
  </si>
  <si>
    <t>Lauvlid</t>
  </si>
  <si>
    <t>M17</t>
  </si>
  <si>
    <t>Jens</t>
  </si>
  <si>
    <t>Langgård Lund</t>
  </si>
  <si>
    <t>Eivind</t>
  </si>
  <si>
    <t>Kollerud</t>
  </si>
  <si>
    <t>Asmyhr-Andersen</t>
  </si>
  <si>
    <t>Eiker SK</t>
  </si>
  <si>
    <t>Georg</t>
  </si>
  <si>
    <t>Larsen Røed</t>
  </si>
  <si>
    <t>Krødsherad IL</t>
  </si>
  <si>
    <t>Embrik</t>
  </si>
  <si>
    <t>Segelvik Aasen</t>
  </si>
  <si>
    <t>Lotte</t>
  </si>
  <si>
    <t>Kornbråten Langengen</t>
  </si>
  <si>
    <t>Ringkollen Sk</t>
  </si>
  <si>
    <t>K17</t>
  </si>
  <si>
    <t>Iselin</t>
  </si>
  <si>
    <t>Emilie</t>
  </si>
  <si>
    <t>Sagberg</t>
  </si>
  <si>
    <t>Rustand Rørhuus-Øie</t>
  </si>
  <si>
    <t>Nora</t>
  </si>
  <si>
    <t>Akselsen</t>
  </si>
  <si>
    <t>Kristiane</t>
  </si>
  <si>
    <t>Antczak Bjerregaard</t>
  </si>
  <si>
    <t>Karoline</t>
  </si>
  <si>
    <t>Grane Imsgard</t>
  </si>
  <si>
    <t>IL Holeværingen</t>
  </si>
  <si>
    <t>Julie</t>
  </si>
  <si>
    <t>Snekvik Dæhli</t>
  </si>
  <si>
    <t>Hans Øyvind</t>
  </si>
  <si>
    <t>Sundve</t>
  </si>
  <si>
    <t>G16</t>
  </si>
  <si>
    <t>Ulrik</t>
  </si>
  <si>
    <t>Helmen Trontveit</t>
  </si>
  <si>
    <t xml:space="preserve">Filip </t>
  </si>
  <si>
    <t>Hochnowski Kollerud</t>
  </si>
  <si>
    <t>Jørgen</t>
  </si>
  <si>
    <t>Jonatan Herman</t>
  </si>
  <si>
    <t>Lysheden-Vogt</t>
  </si>
  <si>
    <t>Petter Jan</t>
  </si>
  <si>
    <t>Spiten</t>
  </si>
  <si>
    <t>Emil</t>
  </si>
  <si>
    <t>Krangnes</t>
  </si>
  <si>
    <t>Ådal IL</t>
  </si>
  <si>
    <t>Kristian</t>
  </si>
  <si>
    <t>Glad</t>
  </si>
  <si>
    <t>Simen</t>
  </si>
  <si>
    <t>Bøygard</t>
  </si>
  <si>
    <t>Christoffer</t>
  </si>
  <si>
    <t>Hårberg Jensrud</t>
  </si>
  <si>
    <t>Sjåstad/V. Lier IL</t>
  </si>
  <si>
    <t>Svein Nikolai</t>
  </si>
  <si>
    <t>Helling</t>
  </si>
  <si>
    <t>Tobias</t>
  </si>
  <si>
    <t>Bjønnes Olsen</t>
  </si>
  <si>
    <t>Ole Henrik</t>
  </si>
  <si>
    <t>Fuglevik</t>
  </si>
  <si>
    <t>Thomas</t>
  </si>
  <si>
    <t>Bonden Hørthe</t>
  </si>
  <si>
    <t>Håkon</t>
  </si>
  <si>
    <t>Breie</t>
  </si>
  <si>
    <t xml:space="preserve">Haakon </t>
  </si>
  <si>
    <t>K. Heltzer Sørstad</t>
  </si>
  <si>
    <t>Gjerpenkollen HK</t>
  </si>
  <si>
    <t>Anders</t>
  </si>
  <si>
    <t>Sylling</t>
  </si>
  <si>
    <t>Kristoffer</t>
  </si>
  <si>
    <t>Ødemark Aaby</t>
  </si>
  <si>
    <t>Nedre Sigdal IF</t>
  </si>
  <si>
    <t>Aleksander</t>
  </si>
  <si>
    <t>Bjeglerud</t>
  </si>
  <si>
    <t>Sum</t>
  </si>
  <si>
    <t>Marianne</t>
  </si>
  <si>
    <t>Haug Teigen</t>
  </si>
  <si>
    <t>J16</t>
  </si>
  <si>
    <t>Frøy</t>
  </si>
  <si>
    <t>Bøe Løkke</t>
  </si>
  <si>
    <t>Marthe</t>
  </si>
  <si>
    <t>Thorsby Sæterli</t>
  </si>
  <si>
    <t>Synne</t>
  </si>
  <si>
    <t>Viktoria</t>
  </si>
  <si>
    <t>Johannessen</t>
  </si>
  <si>
    <t>Marie</t>
  </si>
  <si>
    <t>Brennhovd</t>
  </si>
  <si>
    <t xml:space="preserve">Ringkollen Skiklubb                   </t>
  </si>
  <si>
    <t>Stokke</t>
  </si>
  <si>
    <t>Elina</t>
  </si>
  <si>
    <t>Lie Rolfsen</t>
  </si>
  <si>
    <t>Helene</t>
  </si>
  <si>
    <t>Magnhild</t>
  </si>
  <si>
    <t>Hoen- Lund</t>
  </si>
  <si>
    <t>W. Veslestølen</t>
  </si>
  <si>
    <t>Hemsedal IL</t>
  </si>
  <si>
    <t>Ingrid</t>
  </si>
  <si>
    <t>Thomasrud</t>
  </si>
  <si>
    <t>Mone</t>
  </si>
  <si>
    <t>Småge-Hilsen</t>
  </si>
  <si>
    <t>Erle</t>
  </si>
  <si>
    <t>Meinke Kylland</t>
  </si>
  <si>
    <t>Marte</t>
  </si>
  <si>
    <t>Runningen</t>
  </si>
  <si>
    <t>Sonia Lillil</t>
  </si>
  <si>
    <t>Blandhoel</t>
  </si>
  <si>
    <t>Silja</t>
  </si>
  <si>
    <t>Hovda Mathisen</t>
  </si>
  <si>
    <t>G15</t>
  </si>
  <si>
    <t>Eirik</t>
  </si>
  <si>
    <t>Marken Tronrud</t>
  </si>
  <si>
    <t>Olai</t>
  </si>
  <si>
    <t>Spillum</t>
  </si>
  <si>
    <t>Jacob</t>
  </si>
  <si>
    <t>Bjørnebye Jensen</t>
  </si>
  <si>
    <t>Theodor</t>
  </si>
  <si>
    <t>Asmyhr - Øpstad</t>
  </si>
  <si>
    <t>IF Birkebeineren</t>
  </si>
  <si>
    <t>Adrian Michael</t>
  </si>
  <si>
    <t>Hobbelstad</t>
  </si>
  <si>
    <t>Petter</t>
  </si>
  <si>
    <t>Laukli</t>
  </si>
  <si>
    <t>Kaiser</t>
  </si>
  <si>
    <t>Sofia</t>
  </si>
  <si>
    <t>Håvi-Faanes</t>
  </si>
  <si>
    <t>J15</t>
  </si>
  <si>
    <t>Vilde</t>
  </si>
  <si>
    <t>Marken Bjørnsrud</t>
  </si>
  <si>
    <t>Eggedal IL</t>
  </si>
  <si>
    <t>Lilleland - Olsen</t>
  </si>
  <si>
    <t>Eivor</t>
  </si>
  <si>
    <t>Rimstad Intelhus</t>
  </si>
  <si>
    <t>Sunniva</t>
  </si>
  <si>
    <t>Vik</t>
  </si>
  <si>
    <t>Adine Amalie</t>
  </si>
  <si>
    <t xml:space="preserve">Victoria </t>
  </si>
  <si>
    <t>Lassen Strømsod</t>
  </si>
  <si>
    <t>Martine</t>
  </si>
  <si>
    <t>Thorud</t>
  </si>
  <si>
    <t>Linnea</t>
  </si>
  <si>
    <t>Ringkollen Skiklubb</t>
  </si>
  <si>
    <t>Hannah Martine</t>
  </si>
  <si>
    <t>Berg</t>
  </si>
  <si>
    <t>Christina</t>
  </si>
  <si>
    <t>Frøhaug</t>
  </si>
  <si>
    <t>Ragnhild</t>
  </si>
  <si>
    <t>Gislerud Frøvold</t>
  </si>
  <si>
    <t>Amund</t>
  </si>
  <si>
    <t>G14</t>
  </si>
  <si>
    <t>Lars Christian</t>
  </si>
  <si>
    <t>Granaas Bjerke</t>
  </si>
  <si>
    <t>Ole Kristian</t>
  </si>
  <si>
    <t>Hennum</t>
  </si>
  <si>
    <t>Linus</t>
  </si>
  <si>
    <t>Gregersen Bolstad</t>
  </si>
  <si>
    <t>Gihle</t>
  </si>
  <si>
    <t>Johann</t>
  </si>
  <si>
    <t>Mjølstad - Skinnes</t>
  </si>
  <si>
    <t>Fredrik</t>
  </si>
  <si>
    <t>Moen- Nordseth</t>
  </si>
  <si>
    <t>Sønsterud</t>
  </si>
  <si>
    <t>Philip Johan</t>
  </si>
  <si>
    <t>Langset</t>
  </si>
  <si>
    <t>Jasper</t>
  </si>
  <si>
    <t>Helmen Rømme</t>
  </si>
  <si>
    <t>Tarjei</t>
  </si>
  <si>
    <t>Peder</t>
  </si>
  <si>
    <t>Malmberg Ravnsborg</t>
  </si>
  <si>
    <t>Jesper</t>
  </si>
  <si>
    <t>Solsem</t>
  </si>
  <si>
    <t>Sverre</t>
  </si>
  <si>
    <t>Tveit Arnstorp</t>
  </si>
  <si>
    <t>Edvard</t>
  </si>
  <si>
    <t>Holten Adolfsen</t>
  </si>
  <si>
    <t>Mats</t>
  </si>
  <si>
    <t>Henrik</t>
  </si>
  <si>
    <t>Alexander</t>
  </si>
  <si>
    <t>Rogstad</t>
  </si>
  <si>
    <t>Emil Nikolai</t>
  </si>
  <si>
    <t>Preus Næss</t>
  </si>
  <si>
    <t>Haugsbygd IF</t>
  </si>
  <si>
    <t>Ted Anders Gustav</t>
  </si>
  <si>
    <t>Bostrøm</t>
  </si>
  <si>
    <t>Vienna</t>
  </si>
  <si>
    <t>Skinnes</t>
  </si>
  <si>
    <t>J14</t>
  </si>
  <si>
    <t>Gjendine</t>
  </si>
  <si>
    <t>Helmen-Trontveit</t>
  </si>
  <si>
    <t>Silje</t>
  </si>
  <si>
    <t>Normann Nybråten</t>
  </si>
  <si>
    <t>Veden Nørgaard</t>
  </si>
  <si>
    <t>Molly Marie</t>
  </si>
  <si>
    <t>Jacobsen</t>
  </si>
  <si>
    <t>Kaja</t>
  </si>
  <si>
    <t>Hagtvedt Eng</t>
  </si>
  <si>
    <t>Eline</t>
  </si>
  <si>
    <t>IF Birkebeieneren</t>
  </si>
  <si>
    <t>Leah</t>
  </si>
  <si>
    <t>Hochnowska Kollerud</t>
  </si>
  <si>
    <t>Eiker Skiklubb</t>
  </si>
  <si>
    <t>Munthe-Kaas Tveiten</t>
  </si>
  <si>
    <t>Hedda</t>
  </si>
  <si>
    <t>Nestegård-Bolstad</t>
  </si>
  <si>
    <t>Mathilde</t>
  </si>
  <si>
    <t>Lehne</t>
  </si>
  <si>
    <t>Elisabeth</t>
  </si>
  <si>
    <t>Malin Sofie</t>
  </si>
  <si>
    <t>Magnussen</t>
  </si>
  <si>
    <t>Sanne Kristine</t>
  </si>
  <si>
    <t>Rukke</t>
  </si>
  <si>
    <t>Nesbyen IL</t>
  </si>
  <si>
    <t>Løvlid Hollerud</t>
  </si>
  <si>
    <t>Ingeborg</t>
  </si>
  <si>
    <t>Hoen-Lund</t>
  </si>
  <si>
    <t>Vilma Marie</t>
  </si>
  <si>
    <t>Müller - Steinat</t>
  </si>
  <si>
    <t>1</t>
  </si>
  <si>
    <t>2</t>
  </si>
  <si>
    <t>3</t>
  </si>
  <si>
    <t>4</t>
  </si>
  <si>
    <t>5</t>
  </si>
  <si>
    <t>6</t>
  </si>
  <si>
    <t>Asmyhr-Øpstad</t>
  </si>
  <si>
    <t>G13</t>
  </si>
  <si>
    <t>Oliver</t>
  </si>
  <si>
    <t>Oscar</t>
  </si>
  <si>
    <t>Even</t>
  </si>
  <si>
    <t>Munch Christoffersen</t>
  </si>
  <si>
    <t>Sindre Elias</t>
  </si>
  <si>
    <t>Bakken Nerigård</t>
  </si>
  <si>
    <t>Johan</t>
  </si>
  <si>
    <t>Indergaard Skøien</t>
  </si>
  <si>
    <t xml:space="preserve">Laurits </t>
  </si>
  <si>
    <t>Kornmo Janssen</t>
  </si>
  <si>
    <t>Knut-Erik</t>
  </si>
  <si>
    <t>Holm</t>
  </si>
  <si>
    <t>Ness Andreassen</t>
  </si>
  <si>
    <t>Sigurd</t>
  </si>
  <si>
    <t>Gillingsrød Warloff</t>
  </si>
  <si>
    <t>Drammens Ballklubb</t>
  </si>
  <si>
    <t>Lars Magnus</t>
  </si>
  <si>
    <t>Dalby</t>
  </si>
  <si>
    <t>Daniel</t>
  </si>
  <si>
    <t>Fic Bråten</t>
  </si>
  <si>
    <t>Øksnevad Engebakken</t>
  </si>
  <si>
    <t>Bjørnulv William</t>
  </si>
  <si>
    <t>Ferrari Skjøth Asbjørnsen</t>
  </si>
  <si>
    <t>Hyggen Idrettsforening</t>
  </si>
  <si>
    <t>Emil Andrè</t>
  </si>
  <si>
    <t>Vestskog</t>
  </si>
  <si>
    <t xml:space="preserve">Nikolai </t>
  </si>
  <si>
    <t>Mellemstrand</t>
  </si>
  <si>
    <t>Maja</t>
  </si>
  <si>
    <t>Randa Gjerden</t>
  </si>
  <si>
    <t>J13</t>
  </si>
  <si>
    <t>Anneli</t>
  </si>
  <si>
    <t>Heien Sælebakke</t>
  </si>
  <si>
    <t xml:space="preserve">Henriette </t>
  </si>
  <si>
    <t>Iversen Bergh</t>
  </si>
  <si>
    <t>Mjøndalen Idrettsforening</t>
  </si>
  <si>
    <t>Christine</t>
  </si>
  <si>
    <t>Madelen</t>
  </si>
  <si>
    <t>Skjørvold Alexandersen</t>
  </si>
  <si>
    <t>Telnes Åshammer</t>
  </si>
  <si>
    <t xml:space="preserve">Mari </t>
  </si>
  <si>
    <t>Reine Schelander</t>
  </si>
  <si>
    <t>Rikke</t>
  </si>
  <si>
    <t>Kihle</t>
  </si>
  <si>
    <t>Thea</t>
  </si>
  <si>
    <t>Vidvei</t>
  </si>
  <si>
    <t>Therese</t>
  </si>
  <si>
    <t>Dæhli Hansen</t>
  </si>
  <si>
    <t>Sigrid</t>
  </si>
  <si>
    <t>Kihle Nymoen</t>
  </si>
  <si>
    <t>Marcus</t>
  </si>
  <si>
    <t>Vatsaas Syvertsen</t>
  </si>
  <si>
    <t xml:space="preserve">Live </t>
  </si>
  <si>
    <t>Van Den Weghe</t>
  </si>
  <si>
    <t>Johnsrud</t>
  </si>
  <si>
    <t>Nygaardsvik Strøm</t>
  </si>
  <si>
    <t xml:space="preserve">           G14</t>
  </si>
  <si>
    <t>Bagaasen Mork</t>
  </si>
  <si>
    <t>Christer</t>
  </si>
  <si>
    <t>Frida</t>
  </si>
  <si>
    <t>Bjerke Aabel</t>
  </si>
  <si>
    <t>Tuva</t>
  </si>
  <si>
    <t>Kjelsrud Haug</t>
  </si>
  <si>
    <t>Didrik</t>
  </si>
  <si>
    <t>Fossesholm</t>
  </si>
  <si>
    <t>Kaasa Aakre</t>
  </si>
  <si>
    <t>Vikersund IF</t>
  </si>
  <si>
    <t>Sjåstad/V.Lier IL</t>
  </si>
  <si>
    <t xml:space="preserve">Vikersund IF </t>
  </si>
  <si>
    <t>Nikoline</t>
  </si>
  <si>
    <t>Fodnæss</t>
  </si>
  <si>
    <t>Soknedalen IL</t>
  </si>
  <si>
    <t>Cornelia</t>
  </si>
  <si>
    <t>An-Magritt</t>
  </si>
  <si>
    <t>Hagen Rønning</t>
  </si>
  <si>
    <t>Hanna</t>
  </si>
  <si>
    <t>Jensen</t>
  </si>
  <si>
    <t>Madicken Amundsen</t>
  </si>
  <si>
    <t>Kahrs</t>
  </si>
  <si>
    <t>Gol il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</si>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</sst>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2" borderId="4" applyNumberFormat="0" applyAlignment="0" applyProtection="0"/>
  </cellStyleXfs>
  <cellXfs count="114">
    <xf numFmtId="0" fontId="0" fillId="0" borderId="0" xfId="0"/>
    <xf numFmtId="0" fontId="8" fillId="3" borderId="1" xfId="1" applyFont="1" applyFill="1" applyBorder="1"/>
    <xf numFmtId="0" fontId="8" fillId="3" borderId="1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0" fontId="5" fillId="0" borderId="1" xfId="1" applyFont="1" applyFill="1" applyBorder="1"/>
    <xf numFmtId="0" fontId="8" fillId="0" borderId="1" xfId="1" applyFont="1" applyFill="1" applyBorder="1"/>
    <xf numFmtId="0" fontId="1" fillId="0" borderId="1" xfId="0" applyFont="1" applyBorder="1"/>
    <xf numFmtId="0" fontId="5" fillId="3" borderId="1" xfId="1" applyFont="1" applyFill="1" applyBorder="1"/>
    <xf numFmtId="0" fontId="0" fillId="0" borderId="1" xfId="1" applyFont="1" applyFill="1" applyBorder="1"/>
    <xf numFmtId="0" fontId="0" fillId="3" borderId="1" xfId="1" applyFont="1" applyFill="1" applyBorder="1"/>
    <xf numFmtId="0" fontId="6" fillId="0" borderId="0" xfId="0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5" fillId="0" borderId="3" xfId="1" applyFont="1" applyFill="1" applyBorder="1"/>
    <xf numFmtId="0" fontId="2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 readingOrder="1"/>
      <protection locked="0"/>
    </xf>
    <xf numFmtId="164" fontId="12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1" applyFont="1" applyFill="1" applyBorder="1" applyAlignment="1">
      <alignment horizontal="right"/>
    </xf>
    <xf numFmtId="0" fontId="0" fillId="3" borderId="0" xfId="0" applyFill="1"/>
    <xf numFmtId="164" fontId="12" fillId="0" borderId="7" xfId="0" applyNumberFormat="1" applyFont="1" applyBorder="1" applyAlignment="1">
      <alignment horizontal="center" vertical="top" wrapText="1"/>
    </xf>
    <xf numFmtId="0" fontId="0" fillId="0" borderId="7" xfId="1" applyFont="1" applyFill="1" applyBorder="1" applyAlignment="1">
      <alignment horizontal="right"/>
    </xf>
    <xf numFmtId="0" fontId="5" fillId="0" borderId="7" xfId="1" applyFont="1" applyFill="1" applyBorder="1" applyAlignment="1">
      <alignment horizontal="center"/>
    </xf>
    <xf numFmtId="0" fontId="5" fillId="0" borderId="7" xfId="1" applyFont="1" applyFill="1" applyBorder="1"/>
    <xf numFmtId="0" fontId="11" fillId="0" borderId="1" xfId="0" applyFont="1" applyBorder="1" applyAlignment="1">
      <alignment horizontal="center"/>
    </xf>
    <xf numFmtId="0" fontId="8" fillId="0" borderId="3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0" borderId="3" xfId="0" applyFont="1" applyBorder="1" applyAlignment="1" applyProtection="1">
      <alignment vertical="top" wrapText="1" readingOrder="1"/>
      <protection locked="0"/>
    </xf>
    <xf numFmtId="0" fontId="8" fillId="0" borderId="6" xfId="1" applyFont="1" applyFill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11" fillId="0" borderId="1" xfId="0" applyFont="1" applyBorder="1" applyAlignment="1">
      <alignment horizontal="center" vertical="top" wrapText="1"/>
    </xf>
    <xf numFmtId="0" fontId="0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1" applyFont="1" applyFill="1" applyBorder="1" applyAlignment="1">
      <alignment horizontal="right"/>
    </xf>
    <xf numFmtId="0" fontId="8" fillId="0" borderId="10" xfId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0" fillId="0" borderId="7" xfId="1" applyFont="1" applyFill="1" applyBorder="1"/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0" fillId="0" borderId="7" xfId="0" applyNumberFormat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5" fillId="0" borderId="1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right"/>
    </xf>
    <xf numFmtId="0" fontId="13" fillId="0" borderId="7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>
      <alignment horizontal="left" vertical="top" wrapText="1"/>
    </xf>
    <xf numFmtId="0" fontId="0" fillId="0" borderId="0" xfId="1" applyFont="1" applyFill="1" applyBorder="1" applyAlignment="1">
      <alignment horizontal="right"/>
    </xf>
    <xf numFmtId="0" fontId="0" fillId="3" borderId="0" xfId="1" applyFont="1" applyFill="1" applyBorder="1"/>
    <xf numFmtId="0" fontId="9" fillId="0" borderId="0" xfId="0" applyFont="1"/>
    <xf numFmtId="0" fontId="8" fillId="3" borderId="0" xfId="1" applyFont="1" applyFill="1" applyBorder="1"/>
    <xf numFmtId="0" fontId="8" fillId="0" borderId="0" xfId="1" applyFont="1" applyFill="1" applyBorder="1"/>
    <xf numFmtId="0" fontId="8" fillId="3" borderId="0" xfId="1" applyFont="1" applyFill="1" applyBorder="1" applyAlignment="1">
      <alignment horizontal="right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center"/>
    </xf>
    <xf numFmtId="0" fontId="5" fillId="3" borderId="7" xfId="1" applyFont="1" applyFill="1" applyBorder="1"/>
    <xf numFmtId="0" fontId="0" fillId="3" borderId="7" xfId="1" applyFont="1" applyFill="1" applyBorder="1"/>
    <xf numFmtId="0" fontId="0" fillId="0" borderId="7" xfId="1" applyFont="1" applyFill="1" applyBorder="1" applyAlignment="1">
      <alignment horizontal="center"/>
    </xf>
    <xf numFmtId="0" fontId="9" fillId="0" borderId="7" xfId="0" applyFont="1" applyBorder="1"/>
    <xf numFmtId="0" fontId="5" fillId="0" borderId="7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3" fillId="0" borderId="7" xfId="0" applyFont="1" applyBorder="1" applyAlignment="1" applyProtection="1">
      <alignment vertical="top" wrapText="1" readingOrder="1"/>
      <protection locked="0"/>
    </xf>
    <xf numFmtId="0" fontId="8" fillId="0" borderId="7" xfId="1" applyFont="1" applyFill="1" applyBorder="1"/>
    <xf numFmtId="0" fontId="11" fillId="0" borderId="0" xfId="0" applyFont="1" applyAlignment="1">
      <alignment horizontal="center"/>
    </xf>
    <xf numFmtId="0" fontId="13" fillId="0" borderId="0" xfId="0" applyFont="1" applyAlignment="1" applyProtection="1">
      <alignment vertical="top" wrapText="1" readingOrder="1"/>
      <protection locked="0"/>
    </xf>
    <xf numFmtId="0" fontId="15" fillId="0" borderId="2" xfId="1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3" fillId="0" borderId="1" xfId="0" applyFont="1" applyBorder="1" applyAlignment="1" applyProtection="1">
      <alignment vertical="top" wrapText="1" readingOrder="1"/>
      <protection locked="0"/>
    </xf>
    <xf numFmtId="1" fontId="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/>
    <xf numFmtId="1" fontId="5" fillId="0" borderId="7" xfId="1" applyNumberFormat="1" applyFont="1" applyFill="1" applyBorder="1"/>
    <xf numFmtId="1" fontId="5" fillId="0" borderId="0" xfId="1" applyNumberFormat="1" applyFont="1" applyFill="1" applyBorder="1"/>
    <xf numFmtId="1" fontId="0" fillId="0" borderId="0" xfId="0" applyNumberFormat="1"/>
    <xf numFmtId="1" fontId="8" fillId="0" borderId="1" xfId="1" applyNumberFormat="1" applyFont="1" applyFill="1" applyBorder="1" applyAlignment="1">
      <alignment horizontal="right"/>
    </xf>
    <xf numFmtId="1" fontId="8" fillId="3" borderId="1" xfId="1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</cellXfs>
  <cellStyles count="2">
    <cellStyle name="Normal" xfId="0" builtinId="0"/>
    <cellStyle name="Utdata" xfId="1" builtinId="21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5D528A-7DF3-4907-AF1C-D94EBCEC91D7}" name="Tabell1" displayName="Tabell1" ref="A1:L28" totalsRowShown="0" headerRowDxfId="29" dataDxfId="28" tableBorderDxfId="27">
  <autoFilter ref="A1:L28" xr:uid="{BA5D528A-7DF3-4907-AF1C-D94EBCEC91D7}"/>
  <sortState xmlns:xlrd2="http://schemas.microsoft.com/office/spreadsheetml/2017/richdata2" ref="A2:L28">
    <sortCondition descending="1" ref="L1:L28"/>
  </sortState>
  <tableColumns count="12">
    <tableColumn id="1" xr3:uid="{E7BAB23A-8463-4BB6-BCA5-2D65FDE3915C}" name="Plass" dataDxfId="26"/>
    <tableColumn id="2" xr3:uid="{25BF3BB7-2EBF-4C9E-BF52-21881ED9229B}" name="Fornavn" dataDxfId="25"/>
    <tableColumn id="3" xr3:uid="{5E4E3415-3D6C-4A00-87F1-5015E559C90D}" name="Etternavn" dataDxfId="24"/>
    <tableColumn id="4" xr3:uid="{856B3FFB-B415-43FD-9129-06E07D181551}" name="Klubb" dataDxfId="23"/>
    <tableColumn id="5" xr3:uid="{1E8662DE-484D-46D4-8821-F8C5BD731429}" name="Klasse" dataDxfId="22"/>
    <tableColumn id="7" xr3:uid="{C3B40209-E5A9-4F22-8387-7431FBFC1B5F}" name="1"/>
    <tableColumn id="8" xr3:uid="{B0EDD6AF-207B-44C5-AD10-8129DD46B47F}" name="2" dataDxfId="21"/>
    <tableColumn id="9" xr3:uid="{2DF28446-067F-43E8-8631-37561984B0DC}" name="3" dataDxfId="20"/>
    <tableColumn id="10" xr3:uid="{50BBACD7-78C1-4863-8D8B-9A3FEBF6941B}" name="4" dataDxfId="19"/>
    <tableColumn id="11" xr3:uid="{FABA9414-5D56-4F26-B218-9B6403098781}" name="5" dataDxfId="18"/>
    <tableColumn id="12" xr3:uid="{197EDB6E-2FA3-4D32-BFA3-61505C2B5057}" name="6" dataDxfId="17"/>
    <tableColumn id="13" xr3:uid="{11D12A82-3346-485E-B9E8-2C8531711851}" name="0" dataDxfId="16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B69EEB-31C7-452B-B291-A9DDE6630E70}" name="Tabell2" displayName="Tabell2" ref="A1:L30" totalsRowShown="0" headerRowDxfId="15" dataDxfId="13" headerRowBorderDxfId="14" tableBorderDxfId="12">
  <autoFilter ref="A1:L30" xr:uid="{FBB69EEB-31C7-452B-B291-A9DDE6630E70}"/>
  <sortState xmlns:xlrd2="http://schemas.microsoft.com/office/spreadsheetml/2017/richdata2" ref="A2:L30">
    <sortCondition descending="1" ref="L1:L30"/>
  </sortState>
  <tableColumns count="12">
    <tableColumn id="1" xr3:uid="{BDA54CDF-ABED-49C4-855C-DA8780CCEDDD}" name="Plass" dataDxfId="11"/>
    <tableColumn id="2" xr3:uid="{61E0A137-9BEE-4737-9D58-1D5D928BEB20}" name="Fornavn" dataDxfId="10"/>
    <tableColumn id="3" xr3:uid="{AD584B1E-D3C2-4F54-B64E-C7B96813BED7}" name="Etternavn" dataDxfId="9"/>
    <tableColumn id="4" xr3:uid="{104E05A4-5DEE-451E-BB1F-E8470634DA82}" name="Klubb" dataDxfId="8"/>
    <tableColumn id="5" xr3:uid="{93E20639-7156-4E8A-8A1A-043F7E02DC0F}" name="Klasse" dataDxfId="7"/>
    <tableColumn id="7" xr3:uid="{3E009258-9512-4860-968C-531C4ED4C45F}" name="1" dataDxfId="6"/>
    <tableColumn id="8" xr3:uid="{C8C1ED2C-B379-4939-B471-AB92683B37E0}" name="2" dataDxfId="5"/>
    <tableColumn id="9" xr3:uid="{D6242DBE-7EC7-473C-90C1-7324B7033956}" name="3" dataDxfId="4"/>
    <tableColumn id="10" xr3:uid="{E11B3F3C-FBB3-44F4-82A3-4A21B1F9A81E}" name="4" dataDxfId="3"/>
    <tableColumn id="11" xr3:uid="{5907DF00-86F6-4850-8F59-BD29A617E253}" name="5" dataDxfId="2"/>
    <tableColumn id="12" xr3:uid="{CA69596E-2DD8-4A13-B138-872D636632B8}" name="6" dataDxfId="1"/>
    <tableColumn id="13" xr3:uid="{3BFB81D2-F010-4F1E-86C7-8D759755AF6A}" name="Sum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5.42578125" customWidth="1"/>
    <col min="2" max="2" width="18.42578125" customWidth="1"/>
    <col min="3" max="3" width="16.5703125" bestFit="1" customWidth="1"/>
    <col min="4" max="4" width="18.5703125" bestFit="1" customWidth="1"/>
    <col min="5" max="5" width="7.42578125" bestFit="1" customWidth="1"/>
    <col min="6" max="11" width="5.5703125" customWidth="1"/>
    <col min="12" max="12" width="9.42578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s="3" customFormat="1" x14ac:dyDescent="0.25">
      <c r="A2" s="23">
        <v>1</v>
      </c>
      <c r="B2" s="22" t="s">
        <v>6</v>
      </c>
      <c r="C2" s="22" t="s">
        <v>7</v>
      </c>
      <c r="D2" s="22" t="s">
        <v>8</v>
      </c>
      <c r="E2" s="28" t="s">
        <v>9</v>
      </c>
      <c r="F2" s="75">
        <v>95</v>
      </c>
      <c r="G2" s="62">
        <v>100</v>
      </c>
      <c r="H2" s="62">
        <v>100</v>
      </c>
      <c r="I2" s="62">
        <v>90</v>
      </c>
      <c r="J2" s="62">
        <v>100</v>
      </c>
      <c r="K2" s="62"/>
      <c r="L2" s="21">
        <f>SUM(G2:K2)</f>
        <v>390</v>
      </c>
    </row>
    <row r="3" spans="1:12" x14ac:dyDescent="0.25">
      <c r="A3" s="23">
        <v>2</v>
      </c>
      <c r="B3" s="22" t="s">
        <v>10</v>
      </c>
      <c r="C3" s="22" t="s">
        <v>11</v>
      </c>
      <c r="D3" s="22" t="s">
        <v>8</v>
      </c>
      <c r="E3" s="28" t="s">
        <v>9</v>
      </c>
      <c r="F3" s="62">
        <v>90</v>
      </c>
      <c r="G3" s="62">
        <v>95</v>
      </c>
      <c r="H3" s="62">
        <v>95</v>
      </c>
      <c r="I3" s="62">
        <v>85</v>
      </c>
      <c r="J3" s="62"/>
      <c r="K3" s="62"/>
      <c r="L3" s="21">
        <f t="shared" ref="L3:L9" si="0">SUM(F3:K3)</f>
        <v>365</v>
      </c>
    </row>
    <row r="4" spans="1:12" x14ac:dyDescent="0.25">
      <c r="A4" s="23">
        <v>3</v>
      </c>
      <c r="B4" s="22" t="s">
        <v>20</v>
      </c>
      <c r="C4" s="22" t="s">
        <v>21</v>
      </c>
      <c r="D4" s="22" t="s">
        <v>17</v>
      </c>
      <c r="E4" s="28" t="s">
        <v>9</v>
      </c>
      <c r="F4" s="62"/>
      <c r="G4" s="62">
        <v>85</v>
      </c>
      <c r="H4" s="62"/>
      <c r="I4" s="62">
        <v>80</v>
      </c>
      <c r="J4" s="62"/>
      <c r="K4" s="62"/>
      <c r="L4" s="21">
        <f t="shared" si="0"/>
        <v>165</v>
      </c>
    </row>
    <row r="5" spans="1:12" x14ac:dyDescent="0.25">
      <c r="A5" s="23">
        <v>4</v>
      </c>
      <c r="B5" s="22" t="s">
        <v>12</v>
      </c>
      <c r="C5" s="22" t="s">
        <v>13</v>
      </c>
      <c r="D5" s="24" t="s">
        <v>14</v>
      </c>
      <c r="E5" s="28" t="s">
        <v>9</v>
      </c>
      <c r="F5" s="62">
        <v>100</v>
      </c>
      <c r="G5" s="62"/>
      <c r="H5" s="62"/>
      <c r="I5" s="62"/>
      <c r="J5" s="62"/>
      <c r="K5" s="62"/>
      <c r="L5" s="21">
        <f t="shared" si="0"/>
        <v>100</v>
      </c>
    </row>
    <row r="6" spans="1:12" ht="17.100000000000001" customHeight="1" x14ac:dyDescent="0.25">
      <c r="A6" s="23">
        <v>4</v>
      </c>
      <c r="B6" s="22" t="s">
        <v>100</v>
      </c>
      <c r="C6" s="22" t="s">
        <v>339</v>
      </c>
      <c r="D6" s="24" t="s">
        <v>60</v>
      </c>
      <c r="E6" s="28" t="s">
        <v>9</v>
      </c>
      <c r="F6" s="62"/>
      <c r="G6" s="62"/>
      <c r="H6" s="62"/>
      <c r="I6" s="62">
        <v>100</v>
      </c>
      <c r="J6" s="62"/>
      <c r="K6" s="62"/>
      <c r="L6" s="21">
        <f t="shared" si="0"/>
        <v>100</v>
      </c>
    </row>
    <row r="7" spans="1:12" x14ac:dyDescent="0.25">
      <c r="A7" s="23">
        <v>6</v>
      </c>
      <c r="B7" s="22" t="s">
        <v>15</v>
      </c>
      <c r="C7" s="22" t="s">
        <v>16</v>
      </c>
      <c r="D7" s="24" t="s">
        <v>17</v>
      </c>
      <c r="E7" s="28" t="s">
        <v>9</v>
      </c>
      <c r="F7" s="62"/>
      <c r="G7" s="62">
        <v>95</v>
      </c>
      <c r="H7" s="62"/>
      <c r="I7" s="62"/>
      <c r="J7" s="62"/>
      <c r="K7" s="62"/>
      <c r="L7" s="21">
        <f t="shared" si="0"/>
        <v>95</v>
      </c>
    </row>
    <row r="8" spans="1:12" x14ac:dyDescent="0.25">
      <c r="A8" s="23">
        <v>6</v>
      </c>
      <c r="B8" s="22" t="s">
        <v>55</v>
      </c>
      <c r="C8" s="22" t="s">
        <v>340</v>
      </c>
      <c r="D8" s="22" t="s">
        <v>30</v>
      </c>
      <c r="E8" s="28" t="s">
        <v>9</v>
      </c>
      <c r="F8" s="62"/>
      <c r="G8" s="62"/>
      <c r="H8" s="62"/>
      <c r="I8" s="62">
        <v>95</v>
      </c>
      <c r="J8" s="62"/>
      <c r="K8" s="62"/>
      <c r="L8" s="21">
        <f t="shared" si="0"/>
        <v>95</v>
      </c>
    </row>
    <row r="9" spans="1:12" ht="15.95" customHeight="1" x14ac:dyDescent="0.25">
      <c r="A9" s="23">
        <v>8</v>
      </c>
      <c r="B9" s="22" t="s">
        <v>18</v>
      </c>
      <c r="C9" s="22" t="s">
        <v>19</v>
      </c>
      <c r="D9" s="24" t="s">
        <v>8</v>
      </c>
      <c r="E9" s="28" t="s">
        <v>9</v>
      </c>
      <c r="F9" s="62">
        <v>85</v>
      </c>
      <c r="G9" s="62"/>
      <c r="H9" s="62"/>
      <c r="I9" s="62"/>
      <c r="J9" s="62"/>
      <c r="K9" s="62"/>
      <c r="L9" s="21">
        <f t="shared" si="0"/>
        <v>85</v>
      </c>
    </row>
    <row r="10" spans="1:12" x14ac:dyDescent="0.25">
      <c r="A10" s="23"/>
      <c r="B10" s="11"/>
      <c r="C10" s="11"/>
      <c r="D10" s="11"/>
      <c r="E10" s="28"/>
      <c r="F10" s="62"/>
      <c r="G10" s="62"/>
      <c r="H10" s="62"/>
      <c r="I10" s="62"/>
      <c r="J10" s="62"/>
      <c r="K10" s="62"/>
      <c r="L10" s="21"/>
    </row>
    <row r="11" spans="1:12" x14ac:dyDescent="0.25">
      <c r="A11" s="30"/>
      <c r="B11" s="91"/>
      <c r="C11" s="63"/>
      <c r="D11" s="44"/>
      <c r="E11" s="31"/>
      <c r="F11" s="92"/>
      <c r="G11" s="92"/>
      <c r="H11" s="92"/>
      <c r="I11" s="92"/>
      <c r="J11" s="92"/>
      <c r="K11" s="92"/>
      <c r="L11" s="56"/>
    </row>
    <row r="12" spans="1:12" x14ac:dyDescent="0.25">
      <c r="A12" s="77"/>
      <c r="B12" s="78"/>
      <c r="C12" s="78"/>
      <c r="D12" s="79"/>
      <c r="E12" s="80"/>
      <c r="F12" s="93"/>
      <c r="G12" s="93"/>
      <c r="H12" s="93"/>
      <c r="I12" s="93"/>
      <c r="J12" s="93"/>
      <c r="K12" s="93"/>
    </row>
    <row r="13" spans="1:12" x14ac:dyDescent="0.25">
      <c r="A13" s="77"/>
      <c r="B13" s="78"/>
      <c r="C13" s="78"/>
      <c r="D13" s="78"/>
      <c r="E13" s="80"/>
      <c r="F13" s="93"/>
      <c r="G13" s="93"/>
      <c r="H13" s="93"/>
      <c r="I13" s="93"/>
      <c r="J13" s="93"/>
      <c r="K13" s="93"/>
    </row>
    <row r="14" spans="1:12" x14ac:dyDescent="0.25">
      <c r="A14" s="77"/>
      <c r="B14" s="82"/>
      <c r="C14" s="84"/>
      <c r="E14" s="80"/>
      <c r="F14" s="93"/>
      <c r="G14" s="93"/>
      <c r="H14" s="93"/>
      <c r="I14" s="93"/>
      <c r="J14" s="93"/>
      <c r="K14" s="93"/>
    </row>
    <row r="22" ht="16.5" customHeight="1" x14ac:dyDescent="0.25"/>
  </sheetData>
  <autoFilter ref="A1:L1" xr:uid="{00000000-0001-0000-0800-000000000000}">
    <sortState xmlns:xlrd2="http://schemas.microsoft.com/office/spreadsheetml/2017/richdata2" ref="A2:L9">
      <sortCondition descending="1" ref="L1"/>
    </sortState>
  </autoFilter>
  <sortState xmlns:xlrd2="http://schemas.microsoft.com/office/spreadsheetml/2017/richdata2" ref="B2:L9">
    <sortCondition descending="1" ref="L2:L9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1:L18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7.5703125" customWidth="1"/>
    <col min="2" max="2" width="17" customWidth="1"/>
    <col min="3" max="3" width="15" bestFit="1" customWidth="1"/>
    <col min="4" max="4" width="16.42578125" customWidth="1"/>
    <col min="5" max="5" width="8.42578125" customWidth="1"/>
    <col min="6" max="9" width="5.5703125" customWidth="1"/>
    <col min="10" max="10" width="6" bestFit="1" customWidth="1"/>
    <col min="11" max="11" width="6.28515625" style="106" customWidth="1"/>
    <col min="12" max="12" width="8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102">
        <v>6</v>
      </c>
      <c r="L1" s="21" t="s">
        <v>125</v>
      </c>
    </row>
    <row r="2" spans="1:12" x14ac:dyDescent="0.25">
      <c r="A2" s="23">
        <v>1</v>
      </c>
      <c r="B2" s="22" t="s">
        <v>174</v>
      </c>
      <c r="C2" s="22" t="s">
        <v>175</v>
      </c>
      <c r="D2" s="24" t="s">
        <v>80</v>
      </c>
      <c r="E2" s="36" t="s">
        <v>176</v>
      </c>
      <c r="F2" s="7">
        <v>100</v>
      </c>
      <c r="G2" s="36">
        <v>95</v>
      </c>
      <c r="H2" s="36">
        <v>95</v>
      </c>
      <c r="I2" s="36">
        <v>95</v>
      </c>
      <c r="J2" s="75">
        <v>90</v>
      </c>
      <c r="K2" s="107">
        <v>100</v>
      </c>
      <c r="L2" s="101">
        <f>K2+I2+H2+G2+F2</f>
        <v>485</v>
      </c>
    </row>
    <row r="3" spans="1:12" x14ac:dyDescent="0.25">
      <c r="A3" s="23">
        <v>2</v>
      </c>
      <c r="B3" s="22" t="s">
        <v>183</v>
      </c>
      <c r="C3" s="22" t="s">
        <v>184</v>
      </c>
      <c r="D3" s="24" t="s">
        <v>8</v>
      </c>
      <c r="E3" s="36" t="s">
        <v>176</v>
      </c>
      <c r="F3" s="7">
        <v>0</v>
      </c>
      <c r="G3" s="36">
        <v>100</v>
      </c>
      <c r="H3" s="36">
        <v>90</v>
      </c>
      <c r="I3" s="36">
        <v>100</v>
      </c>
      <c r="J3" s="36">
        <v>100</v>
      </c>
      <c r="K3" s="107">
        <f>AVERAGE(F3:J3)</f>
        <v>78</v>
      </c>
      <c r="L3" s="21">
        <f>SUM(F3:K3)</f>
        <v>468</v>
      </c>
    </row>
    <row r="4" spans="1:12" ht="30" x14ac:dyDescent="0.25">
      <c r="A4" s="23">
        <v>3</v>
      </c>
      <c r="B4" s="22" t="s">
        <v>177</v>
      </c>
      <c r="C4" s="22" t="s">
        <v>178</v>
      </c>
      <c r="D4" s="24" t="s">
        <v>179</v>
      </c>
      <c r="E4" s="36" t="s">
        <v>176</v>
      </c>
      <c r="F4" s="7">
        <v>85</v>
      </c>
      <c r="G4" s="36">
        <v>90</v>
      </c>
      <c r="H4" s="36">
        <v>85</v>
      </c>
      <c r="I4" s="75">
        <v>72</v>
      </c>
      <c r="J4" s="36">
        <v>85</v>
      </c>
      <c r="K4" s="107">
        <v>95</v>
      </c>
      <c r="L4" s="21">
        <f>K4+J4+H4+G4+F4</f>
        <v>440</v>
      </c>
    </row>
    <row r="5" spans="1:12" ht="30" x14ac:dyDescent="0.25">
      <c r="A5" s="23">
        <v>4</v>
      </c>
      <c r="B5" s="22" t="s">
        <v>74</v>
      </c>
      <c r="C5" s="22" t="s">
        <v>180</v>
      </c>
      <c r="D5" s="22" t="s">
        <v>80</v>
      </c>
      <c r="E5" s="36" t="s">
        <v>176</v>
      </c>
      <c r="F5" s="72">
        <v>75</v>
      </c>
      <c r="G5" s="36">
        <v>85</v>
      </c>
      <c r="H5" s="36">
        <v>75</v>
      </c>
      <c r="I5" s="36">
        <v>85</v>
      </c>
      <c r="J5" s="36">
        <v>95</v>
      </c>
      <c r="K5" s="107">
        <v>90</v>
      </c>
      <c r="L5" s="21">
        <f>SUM(G5:K5)</f>
        <v>430</v>
      </c>
    </row>
    <row r="6" spans="1:12" x14ac:dyDescent="0.25">
      <c r="A6" s="23">
        <v>5</v>
      </c>
      <c r="B6" s="22" t="s">
        <v>185</v>
      </c>
      <c r="C6" s="22" t="s">
        <v>34</v>
      </c>
      <c r="D6" s="24" t="s">
        <v>17</v>
      </c>
      <c r="E6" s="36" t="s">
        <v>176</v>
      </c>
      <c r="F6" s="7">
        <v>95</v>
      </c>
      <c r="G6" s="36"/>
      <c r="H6" s="36">
        <v>80</v>
      </c>
      <c r="I6" s="36">
        <v>75</v>
      </c>
      <c r="J6" s="36">
        <v>80</v>
      </c>
      <c r="K6" s="108">
        <v>85</v>
      </c>
      <c r="L6" s="21">
        <f t="shared" ref="L6:L16" si="0">SUM(F6:K6)</f>
        <v>415</v>
      </c>
    </row>
    <row r="7" spans="1:12" ht="30" x14ac:dyDescent="0.25">
      <c r="A7" s="23">
        <v>6</v>
      </c>
      <c r="B7" s="22" t="s">
        <v>186</v>
      </c>
      <c r="C7" s="22" t="s">
        <v>187</v>
      </c>
      <c r="D7" s="24" t="s">
        <v>80</v>
      </c>
      <c r="E7" s="36" t="s">
        <v>176</v>
      </c>
      <c r="F7" s="7">
        <v>90</v>
      </c>
      <c r="G7" s="36"/>
      <c r="H7" s="36">
        <v>72</v>
      </c>
      <c r="I7" s="36">
        <v>85</v>
      </c>
      <c r="J7" s="36">
        <v>72</v>
      </c>
      <c r="K7" s="107">
        <v>80</v>
      </c>
      <c r="L7" s="21">
        <f t="shared" si="0"/>
        <v>399</v>
      </c>
    </row>
    <row r="8" spans="1:12" ht="30" x14ac:dyDescent="0.25">
      <c r="A8" s="23">
        <v>7</v>
      </c>
      <c r="B8" s="22" t="s">
        <v>181</v>
      </c>
      <c r="C8" s="22" t="s">
        <v>182</v>
      </c>
      <c r="D8" s="22" t="s">
        <v>146</v>
      </c>
      <c r="E8" s="36" t="s">
        <v>176</v>
      </c>
      <c r="F8" s="7">
        <v>80</v>
      </c>
      <c r="G8" s="36">
        <v>80</v>
      </c>
      <c r="H8" s="36">
        <v>66</v>
      </c>
      <c r="I8" s="36">
        <v>69</v>
      </c>
      <c r="J8" s="36"/>
      <c r="K8" s="107">
        <v>72</v>
      </c>
      <c r="L8" s="21">
        <f t="shared" si="0"/>
        <v>367</v>
      </c>
    </row>
    <row r="9" spans="1:12" x14ac:dyDescent="0.25">
      <c r="A9" s="23">
        <v>8</v>
      </c>
      <c r="B9" s="22" t="s">
        <v>192</v>
      </c>
      <c r="C9" s="22" t="s">
        <v>193</v>
      </c>
      <c r="D9" s="22" t="s">
        <v>17</v>
      </c>
      <c r="E9" s="36" t="s">
        <v>176</v>
      </c>
      <c r="F9" s="7">
        <v>0</v>
      </c>
      <c r="G9" s="36">
        <v>0</v>
      </c>
      <c r="H9" s="36">
        <v>100</v>
      </c>
      <c r="I9" s="36">
        <v>90</v>
      </c>
      <c r="J9" s="36">
        <v>0</v>
      </c>
      <c r="K9" s="107">
        <f>AVERAGE(F9:J9)</f>
        <v>38</v>
      </c>
      <c r="L9" s="21">
        <f t="shared" si="0"/>
        <v>228</v>
      </c>
    </row>
    <row r="10" spans="1:12" x14ac:dyDescent="0.25">
      <c r="A10" s="23">
        <v>9</v>
      </c>
      <c r="B10" s="22" t="s">
        <v>188</v>
      </c>
      <c r="C10" s="22" t="s">
        <v>189</v>
      </c>
      <c r="D10" s="24" t="s">
        <v>168</v>
      </c>
      <c r="E10" s="36" t="s">
        <v>176</v>
      </c>
      <c r="F10" s="7"/>
      <c r="G10" s="36">
        <v>75</v>
      </c>
      <c r="H10" s="36">
        <v>69</v>
      </c>
      <c r="I10" s="36"/>
      <c r="J10" s="36"/>
      <c r="K10" s="107">
        <v>75</v>
      </c>
      <c r="L10" s="21">
        <f t="shared" si="0"/>
        <v>219</v>
      </c>
    </row>
    <row r="11" spans="1:12" ht="15" customHeight="1" x14ac:dyDescent="0.25">
      <c r="A11" s="23">
        <v>10</v>
      </c>
      <c r="B11" s="8" t="s">
        <v>194</v>
      </c>
      <c r="C11" s="8" t="s">
        <v>195</v>
      </c>
      <c r="D11" s="8" t="s">
        <v>80</v>
      </c>
      <c r="E11" s="36" t="s">
        <v>176</v>
      </c>
      <c r="F11" s="7"/>
      <c r="G11" s="36">
        <v>72</v>
      </c>
      <c r="H11" s="36"/>
      <c r="I11" s="36"/>
      <c r="J11" s="36">
        <v>75</v>
      </c>
      <c r="K11" s="107">
        <v>69</v>
      </c>
      <c r="L11" s="21">
        <f t="shared" si="0"/>
        <v>216</v>
      </c>
    </row>
    <row r="12" spans="1:12" x14ac:dyDescent="0.25">
      <c r="A12" s="23">
        <v>11</v>
      </c>
      <c r="B12" s="8" t="s">
        <v>190</v>
      </c>
      <c r="C12" s="8" t="s">
        <v>50</v>
      </c>
      <c r="D12" s="8" t="s">
        <v>191</v>
      </c>
      <c r="E12" s="36" t="s">
        <v>176</v>
      </c>
      <c r="F12" s="7"/>
      <c r="G12" s="36">
        <v>69</v>
      </c>
      <c r="H12" s="36">
        <v>63</v>
      </c>
      <c r="I12" s="36">
        <v>66</v>
      </c>
      <c r="J12" s="36"/>
      <c r="K12" s="107"/>
      <c r="L12" s="21">
        <f t="shared" si="0"/>
        <v>198</v>
      </c>
    </row>
    <row r="13" spans="1:12" ht="30" x14ac:dyDescent="0.25">
      <c r="A13" s="23">
        <v>12</v>
      </c>
      <c r="B13" s="22" t="s">
        <v>196</v>
      </c>
      <c r="C13" s="22" t="s">
        <v>197</v>
      </c>
      <c r="D13" s="24" t="s">
        <v>179</v>
      </c>
      <c r="E13" s="2" t="s">
        <v>176</v>
      </c>
      <c r="F13" s="10"/>
      <c r="G13" s="2"/>
      <c r="H13" s="2">
        <v>60</v>
      </c>
      <c r="I13" s="2"/>
      <c r="J13" s="2">
        <v>69</v>
      </c>
      <c r="K13" s="108"/>
      <c r="L13" s="21">
        <f t="shared" si="0"/>
        <v>129</v>
      </c>
    </row>
    <row r="14" spans="1:12" x14ac:dyDescent="0.25">
      <c r="A14" s="23">
        <v>13</v>
      </c>
      <c r="B14" s="11" t="s">
        <v>352</v>
      </c>
      <c r="C14" s="5" t="s">
        <v>353</v>
      </c>
      <c r="D14" s="5" t="s">
        <v>354</v>
      </c>
      <c r="E14" s="36"/>
      <c r="F14" s="7"/>
      <c r="G14" s="36"/>
      <c r="H14" s="36"/>
      <c r="I14" s="36"/>
      <c r="J14" s="36"/>
      <c r="K14" s="107">
        <v>66</v>
      </c>
      <c r="L14" s="21">
        <f t="shared" si="0"/>
        <v>66</v>
      </c>
    </row>
    <row r="15" spans="1:12" x14ac:dyDescent="0.25">
      <c r="A15" s="23">
        <v>14</v>
      </c>
      <c r="B15" s="22"/>
      <c r="C15" s="22"/>
      <c r="D15" s="24"/>
      <c r="E15" s="36"/>
      <c r="F15" s="7"/>
      <c r="G15" s="36"/>
      <c r="H15" s="36"/>
      <c r="I15" s="36"/>
      <c r="J15" s="36"/>
      <c r="K15" s="107"/>
      <c r="L15" s="21">
        <f t="shared" si="0"/>
        <v>0</v>
      </c>
    </row>
    <row r="16" spans="1:12" x14ac:dyDescent="0.25">
      <c r="A16" s="23">
        <v>15</v>
      </c>
      <c r="B16" s="11"/>
      <c r="C16" s="11"/>
      <c r="D16" s="11"/>
      <c r="E16" s="2"/>
      <c r="F16" s="10"/>
      <c r="G16" s="2"/>
      <c r="H16" s="2"/>
      <c r="I16" s="2"/>
      <c r="J16" s="2"/>
      <c r="K16" s="108"/>
      <c r="L16" s="21">
        <f t="shared" si="0"/>
        <v>0</v>
      </c>
    </row>
    <row r="17" spans="1:12" x14ac:dyDescent="0.25">
      <c r="A17" s="77"/>
      <c r="B17" s="78"/>
      <c r="C17" s="78"/>
      <c r="D17" s="78"/>
      <c r="E17" s="70"/>
      <c r="F17" s="73"/>
      <c r="G17" s="70"/>
      <c r="H17" s="70"/>
      <c r="I17" s="70"/>
      <c r="J17" s="70"/>
      <c r="K17" s="109"/>
      <c r="L17" s="13"/>
    </row>
    <row r="18" spans="1:12" x14ac:dyDescent="0.25">
      <c r="A18" s="77"/>
      <c r="B18" s="78"/>
      <c r="C18" s="78"/>
      <c r="D18" s="78"/>
      <c r="E18" s="70"/>
      <c r="F18" s="73"/>
      <c r="G18" s="70"/>
      <c r="H18" s="70"/>
      <c r="I18" s="70"/>
      <c r="J18" s="70"/>
      <c r="K18" s="109"/>
      <c r="L18" s="13"/>
    </row>
  </sheetData>
  <autoFilter ref="A1:L1" xr:uid="{FCF35CDB-D493-47CB-A757-947385452EFC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13">
    <sortCondition descending="1" ref="L2:L13"/>
  </sortState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L23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8" style="3" customWidth="1"/>
    <col min="2" max="2" width="15.28515625" bestFit="1" customWidth="1"/>
    <col min="3" max="3" width="17.5703125" bestFit="1" customWidth="1"/>
    <col min="4" max="4" width="18.140625" bestFit="1" customWidth="1"/>
    <col min="5" max="5" width="8.5703125" customWidth="1"/>
    <col min="6" max="10" width="5.5703125" customWidth="1"/>
    <col min="11" max="11" width="6" bestFit="1" customWidth="1"/>
    <col min="12" max="12" width="8.42578125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125</v>
      </c>
    </row>
    <row r="2" spans="1:12" x14ac:dyDescent="0.25">
      <c r="A2" s="23">
        <v>1</v>
      </c>
      <c r="B2" s="8" t="s">
        <v>198</v>
      </c>
      <c r="C2" s="8" t="s">
        <v>77</v>
      </c>
      <c r="D2" s="8" t="s">
        <v>63</v>
      </c>
      <c r="E2" s="36" t="s">
        <v>199</v>
      </c>
      <c r="F2" s="72">
        <v>100</v>
      </c>
      <c r="G2" s="36">
        <v>100</v>
      </c>
      <c r="H2" s="36">
        <v>100</v>
      </c>
      <c r="I2" s="36">
        <v>100</v>
      </c>
      <c r="J2" s="36">
        <v>100</v>
      </c>
      <c r="K2" s="38">
        <v>100</v>
      </c>
      <c r="L2" s="21">
        <f>SUM(G2:K2)</f>
        <v>500</v>
      </c>
    </row>
    <row r="3" spans="1:12" x14ac:dyDescent="0.25">
      <c r="A3" s="23">
        <v>2</v>
      </c>
      <c r="B3" s="24" t="s">
        <v>202</v>
      </c>
      <c r="C3" s="22" t="s">
        <v>203</v>
      </c>
      <c r="D3" s="24" t="s">
        <v>14</v>
      </c>
      <c r="E3" s="36" t="s">
        <v>199</v>
      </c>
      <c r="F3" s="7">
        <v>95</v>
      </c>
      <c r="G3" s="75">
        <v>85</v>
      </c>
      <c r="H3" s="36">
        <v>90</v>
      </c>
      <c r="I3" s="36">
        <v>95</v>
      </c>
      <c r="J3" s="36">
        <v>95</v>
      </c>
      <c r="K3" s="36">
        <v>90</v>
      </c>
      <c r="L3" s="21">
        <f>K3+J3+I3+H3+F3</f>
        <v>465</v>
      </c>
    </row>
    <row r="4" spans="1:12" x14ac:dyDescent="0.25">
      <c r="A4" s="23">
        <v>3</v>
      </c>
      <c r="B4" s="24" t="s">
        <v>200</v>
      </c>
      <c r="C4" s="22" t="s">
        <v>201</v>
      </c>
      <c r="D4" s="24" t="s">
        <v>17</v>
      </c>
      <c r="E4" s="36" t="s">
        <v>199</v>
      </c>
      <c r="F4" s="7">
        <v>90</v>
      </c>
      <c r="G4" s="36">
        <v>95</v>
      </c>
      <c r="H4" s="36">
        <v>95</v>
      </c>
      <c r="I4" s="36">
        <v>90</v>
      </c>
      <c r="J4" s="36">
        <v>85</v>
      </c>
      <c r="K4" s="75">
        <v>85</v>
      </c>
      <c r="L4" s="21">
        <f>SUM(F4:J4)</f>
        <v>455</v>
      </c>
    </row>
    <row r="5" spans="1:12" x14ac:dyDescent="0.25">
      <c r="A5" s="23">
        <v>4</v>
      </c>
      <c r="B5" s="24" t="s">
        <v>204</v>
      </c>
      <c r="C5" s="22" t="s">
        <v>205</v>
      </c>
      <c r="D5" s="24" t="s">
        <v>30</v>
      </c>
      <c r="E5" s="36" t="s">
        <v>199</v>
      </c>
      <c r="F5" s="7">
        <v>85</v>
      </c>
      <c r="G5" s="36">
        <v>90</v>
      </c>
      <c r="H5" s="36">
        <v>85</v>
      </c>
      <c r="I5" s="36">
        <v>80</v>
      </c>
      <c r="J5" s="75">
        <v>72</v>
      </c>
      <c r="K5" s="36">
        <v>95</v>
      </c>
      <c r="L5" s="21">
        <f>F5+G5+H5+I5+K5</f>
        <v>435</v>
      </c>
    </row>
    <row r="6" spans="1:12" x14ac:dyDescent="0.25">
      <c r="A6" s="23">
        <v>5</v>
      </c>
      <c r="B6" s="8" t="s">
        <v>46</v>
      </c>
      <c r="C6" s="8" t="s">
        <v>206</v>
      </c>
      <c r="D6" s="8" t="s">
        <v>80</v>
      </c>
      <c r="E6" s="36" t="s">
        <v>199</v>
      </c>
      <c r="F6" s="75">
        <v>80</v>
      </c>
      <c r="G6" s="36">
        <v>80</v>
      </c>
      <c r="H6" s="36">
        <v>80</v>
      </c>
      <c r="I6" s="36">
        <v>85</v>
      </c>
      <c r="J6" s="36">
        <v>90</v>
      </c>
      <c r="K6" s="36">
        <v>80</v>
      </c>
      <c r="L6" s="21">
        <f>SUM(G6:K6)</f>
        <v>415</v>
      </c>
    </row>
    <row r="7" spans="1:12" x14ac:dyDescent="0.25">
      <c r="A7" s="23">
        <v>6</v>
      </c>
      <c r="B7" s="24" t="s">
        <v>207</v>
      </c>
      <c r="C7" s="22" t="s">
        <v>208</v>
      </c>
      <c r="D7" s="24" t="s">
        <v>63</v>
      </c>
      <c r="E7" s="36" t="s">
        <v>199</v>
      </c>
      <c r="F7" s="72">
        <v>72</v>
      </c>
      <c r="G7" s="36">
        <v>75</v>
      </c>
      <c r="H7" s="36">
        <v>75</v>
      </c>
      <c r="I7" s="36">
        <v>72</v>
      </c>
      <c r="J7" s="36">
        <v>69</v>
      </c>
      <c r="K7" s="36">
        <v>75</v>
      </c>
      <c r="L7" s="21">
        <f>SUM(G7:K7)</f>
        <v>366</v>
      </c>
    </row>
    <row r="8" spans="1:12" x14ac:dyDescent="0.25">
      <c r="A8" s="23">
        <v>7</v>
      </c>
      <c r="B8" s="24" t="s">
        <v>212</v>
      </c>
      <c r="C8" s="22" t="s">
        <v>213</v>
      </c>
      <c r="D8" s="24" t="s">
        <v>80</v>
      </c>
      <c r="E8" s="36" t="s">
        <v>199</v>
      </c>
      <c r="F8" s="72">
        <v>63</v>
      </c>
      <c r="G8" s="36">
        <v>75</v>
      </c>
      <c r="H8" s="36">
        <v>63</v>
      </c>
      <c r="I8" s="36">
        <v>75</v>
      </c>
      <c r="J8" s="36">
        <v>75</v>
      </c>
      <c r="K8" s="36">
        <v>66</v>
      </c>
      <c r="L8" s="21">
        <f>SUM(G8:K8)</f>
        <v>354</v>
      </c>
    </row>
    <row r="9" spans="1:12" x14ac:dyDescent="0.25">
      <c r="A9" s="23">
        <v>8</v>
      </c>
      <c r="B9" s="24" t="s">
        <v>209</v>
      </c>
      <c r="C9" s="22" t="s">
        <v>210</v>
      </c>
      <c r="D9" s="24" t="s">
        <v>17</v>
      </c>
      <c r="E9" s="36" t="s">
        <v>199</v>
      </c>
      <c r="F9" s="72">
        <v>66</v>
      </c>
      <c r="G9" s="36">
        <v>69</v>
      </c>
      <c r="H9" s="36">
        <v>72</v>
      </c>
      <c r="I9" s="36">
        <v>66</v>
      </c>
      <c r="J9" s="36">
        <v>66</v>
      </c>
      <c r="K9" s="36">
        <v>69</v>
      </c>
      <c r="L9" s="21">
        <f>SUM(G9:K9)</f>
        <v>342</v>
      </c>
    </row>
    <row r="10" spans="1:12" x14ac:dyDescent="0.25">
      <c r="A10" s="23">
        <v>9</v>
      </c>
      <c r="B10" s="22" t="s">
        <v>18</v>
      </c>
      <c r="C10" s="22" t="s">
        <v>211</v>
      </c>
      <c r="D10" s="22" t="s">
        <v>80</v>
      </c>
      <c r="E10" s="36" t="s">
        <v>199</v>
      </c>
      <c r="F10" s="7">
        <v>69</v>
      </c>
      <c r="G10" s="75">
        <v>66</v>
      </c>
      <c r="H10" s="36">
        <v>69</v>
      </c>
      <c r="I10" s="36">
        <v>63</v>
      </c>
      <c r="J10" s="36">
        <v>63</v>
      </c>
      <c r="K10" s="36">
        <v>72</v>
      </c>
      <c r="L10" s="21">
        <f>K10+J10+I10+H10+F10</f>
        <v>336</v>
      </c>
    </row>
    <row r="11" spans="1:12" ht="30" x14ac:dyDescent="0.25">
      <c r="A11" s="23">
        <v>10</v>
      </c>
      <c r="B11" s="22" t="s">
        <v>214</v>
      </c>
      <c r="C11" s="22" t="s">
        <v>215</v>
      </c>
      <c r="D11" s="22" t="s">
        <v>27</v>
      </c>
      <c r="E11" s="36" t="s">
        <v>199</v>
      </c>
      <c r="F11" s="72">
        <v>54</v>
      </c>
      <c r="G11" s="36">
        <v>63</v>
      </c>
      <c r="H11" s="36">
        <v>56</v>
      </c>
      <c r="I11" s="36">
        <v>56</v>
      </c>
      <c r="J11" s="36">
        <v>60</v>
      </c>
      <c r="K11" s="36">
        <v>63</v>
      </c>
      <c r="L11" s="21">
        <f>SUM(G11:K11)</f>
        <v>298</v>
      </c>
    </row>
    <row r="12" spans="1:12" ht="15" customHeight="1" x14ac:dyDescent="0.25">
      <c r="A12" s="23">
        <v>11</v>
      </c>
      <c r="B12" s="24" t="s">
        <v>216</v>
      </c>
      <c r="C12" s="22" t="s">
        <v>158</v>
      </c>
      <c r="D12" s="22" t="s">
        <v>30</v>
      </c>
      <c r="E12" s="36" t="s">
        <v>199</v>
      </c>
      <c r="F12" s="7">
        <v>56</v>
      </c>
      <c r="G12" s="36">
        <v>58</v>
      </c>
      <c r="H12" s="36">
        <v>58</v>
      </c>
      <c r="I12" s="36">
        <v>52</v>
      </c>
      <c r="J12" s="36"/>
      <c r="K12" s="36">
        <v>56</v>
      </c>
      <c r="L12" s="21">
        <f>SUM(F12:K12)</f>
        <v>280</v>
      </c>
    </row>
    <row r="13" spans="1:12" ht="15" customHeight="1" x14ac:dyDescent="0.25">
      <c r="A13" s="23">
        <v>12</v>
      </c>
      <c r="B13" s="22" t="s">
        <v>217</v>
      </c>
      <c r="C13" s="22" t="s">
        <v>218</v>
      </c>
      <c r="D13" s="24" t="s">
        <v>27</v>
      </c>
      <c r="E13" s="36" t="s">
        <v>199</v>
      </c>
      <c r="F13" s="72">
        <v>52</v>
      </c>
      <c r="G13" s="36">
        <v>54</v>
      </c>
      <c r="H13" s="36">
        <v>52</v>
      </c>
      <c r="I13" s="36">
        <v>48</v>
      </c>
      <c r="J13" s="36">
        <v>54</v>
      </c>
      <c r="K13" s="36">
        <v>60</v>
      </c>
      <c r="L13" s="21">
        <f>SUM(G13:K13)</f>
        <v>268</v>
      </c>
    </row>
    <row r="14" spans="1:12" x14ac:dyDescent="0.25">
      <c r="A14" s="23">
        <v>13</v>
      </c>
      <c r="B14" s="22" t="s">
        <v>219</v>
      </c>
      <c r="C14" s="5" t="s">
        <v>220</v>
      </c>
      <c r="D14" s="24" t="s">
        <v>97</v>
      </c>
      <c r="E14" s="36" t="s">
        <v>199</v>
      </c>
      <c r="F14" s="72">
        <v>50</v>
      </c>
      <c r="G14" s="36">
        <v>56</v>
      </c>
      <c r="H14" s="36">
        <v>50</v>
      </c>
      <c r="I14" s="36">
        <v>50</v>
      </c>
      <c r="J14" s="36">
        <v>52</v>
      </c>
      <c r="K14" s="36">
        <v>54</v>
      </c>
      <c r="L14" s="21">
        <f>SUM(G14:K14)</f>
        <v>262</v>
      </c>
    </row>
    <row r="15" spans="1:12" x14ac:dyDescent="0.25">
      <c r="A15" s="23">
        <v>14</v>
      </c>
      <c r="B15" s="24" t="s">
        <v>223</v>
      </c>
      <c r="C15" s="22" t="s">
        <v>224</v>
      </c>
      <c r="D15" s="22" t="s">
        <v>97</v>
      </c>
      <c r="E15" s="36" t="s">
        <v>199</v>
      </c>
      <c r="F15" s="7">
        <v>48</v>
      </c>
      <c r="G15" s="36"/>
      <c r="H15" s="36">
        <v>54</v>
      </c>
      <c r="I15" s="36">
        <v>46</v>
      </c>
      <c r="J15" s="36">
        <v>56</v>
      </c>
      <c r="K15" s="36">
        <v>58</v>
      </c>
      <c r="L15" s="21">
        <f t="shared" ref="L15:L23" si="0">SUM(F15:K15)</f>
        <v>262</v>
      </c>
    </row>
    <row r="16" spans="1:12" x14ac:dyDescent="0.25">
      <c r="A16" s="23">
        <v>15</v>
      </c>
      <c r="B16" s="22" t="s">
        <v>229</v>
      </c>
      <c r="C16" s="22" t="s">
        <v>230</v>
      </c>
      <c r="D16" s="24" t="s">
        <v>231</v>
      </c>
      <c r="E16" s="36" t="s">
        <v>199</v>
      </c>
      <c r="F16" s="7"/>
      <c r="G16" s="36">
        <v>60</v>
      </c>
      <c r="H16" s="36"/>
      <c r="I16" s="36">
        <v>60</v>
      </c>
      <c r="J16" s="36">
        <v>58</v>
      </c>
      <c r="K16" s="36"/>
      <c r="L16" s="21">
        <f t="shared" si="0"/>
        <v>178</v>
      </c>
    </row>
    <row r="17" spans="1:12" x14ac:dyDescent="0.25">
      <c r="A17" s="23">
        <v>16</v>
      </c>
      <c r="B17" s="5" t="s">
        <v>204</v>
      </c>
      <c r="C17" s="5" t="s">
        <v>329</v>
      </c>
      <c r="D17" s="5" t="s">
        <v>231</v>
      </c>
      <c r="E17" s="5" t="s">
        <v>331</v>
      </c>
      <c r="F17" s="21"/>
      <c r="G17" s="21"/>
      <c r="H17" s="21"/>
      <c r="I17" s="43">
        <v>69</v>
      </c>
      <c r="J17" s="65">
        <v>80</v>
      </c>
      <c r="K17" s="21"/>
      <c r="L17" s="21">
        <f t="shared" si="0"/>
        <v>149</v>
      </c>
    </row>
    <row r="18" spans="1:12" ht="30" x14ac:dyDescent="0.25">
      <c r="A18" s="23">
        <v>17</v>
      </c>
      <c r="B18" s="24" t="s">
        <v>226</v>
      </c>
      <c r="C18" s="22" t="s">
        <v>114</v>
      </c>
      <c r="D18" s="22" t="s">
        <v>27</v>
      </c>
      <c r="E18" s="2" t="s">
        <v>199</v>
      </c>
      <c r="F18" s="10"/>
      <c r="G18" s="2"/>
      <c r="H18" s="2">
        <v>66</v>
      </c>
      <c r="I18" s="2">
        <v>54</v>
      </c>
      <c r="J18" s="2"/>
      <c r="K18" s="2"/>
      <c r="L18" s="21">
        <f t="shared" si="0"/>
        <v>120</v>
      </c>
    </row>
    <row r="19" spans="1:12" ht="30" x14ac:dyDescent="0.25">
      <c r="A19" s="23">
        <v>18</v>
      </c>
      <c r="B19" s="22" t="s">
        <v>232</v>
      </c>
      <c r="C19" s="22" t="s">
        <v>233</v>
      </c>
      <c r="D19" s="24" t="s">
        <v>17</v>
      </c>
      <c r="E19" s="2" t="s">
        <v>199</v>
      </c>
      <c r="F19" s="10"/>
      <c r="G19" s="2"/>
      <c r="H19" s="2">
        <v>60</v>
      </c>
      <c r="I19" s="2">
        <v>58</v>
      </c>
      <c r="J19" s="2"/>
      <c r="K19" s="2"/>
      <c r="L19" s="21">
        <f t="shared" si="0"/>
        <v>118</v>
      </c>
    </row>
    <row r="20" spans="1:12" ht="30" x14ac:dyDescent="0.25">
      <c r="A20" s="23">
        <v>19</v>
      </c>
      <c r="B20" s="22" t="s">
        <v>221</v>
      </c>
      <c r="C20" s="22" t="s">
        <v>222</v>
      </c>
      <c r="D20" s="24" t="s">
        <v>27</v>
      </c>
      <c r="E20" s="36" t="s">
        <v>199</v>
      </c>
      <c r="F20" s="7">
        <v>58</v>
      </c>
      <c r="G20" s="36"/>
      <c r="H20" s="36">
        <v>48</v>
      </c>
      <c r="I20" s="36"/>
      <c r="J20" s="36"/>
      <c r="K20" s="36"/>
      <c r="L20" s="21">
        <f t="shared" si="0"/>
        <v>106</v>
      </c>
    </row>
    <row r="21" spans="1:12" x14ac:dyDescent="0.25">
      <c r="A21" s="23">
        <v>20</v>
      </c>
      <c r="B21" s="11" t="s">
        <v>225</v>
      </c>
      <c r="C21" s="11" t="s">
        <v>94</v>
      </c>
      <c r="D21" s="11" t="s">
        <v>30</v>
      </c>
      <c r="E21" s="36" t="s">
        <v>199</v>
      </c>
      <c r="F21" s="7">
        <v>75</v>
      </c>
      <c r="G21" s="36"/>
      <c r="H21" s="36"/>
      <c r="I21" s="36"/>
      <c r="J21" s="36"/>
      <c r="K21" s="36"/>
      <c r="L21" s="21">
        <f t="shared" si="0"/>
        <v>75</v>
      </c>
    </row>
    <row r="22" spans="1:12" x14ac:dyDescent="0.25">
      <c r="A22" s="23">
        <v>21</v>
      </c>
      <c r="B22" s="24" t="s">
        <v>227</v>
      </c>
      <c r="C22" s="22" t="s">
        <v>228</v>
      </c>
      <c r="D22" s="22" t="s">
        <v>17</v>
      </c>
      <c r="E22" s="36" t="s">
        <v>199</v>
      </c>
      <c r="F22" s="7">
        <v>60</v>
      </c>
      <c r="G22" s="36"/>
      <c r="H22" s="36"/>
      <c r="I22" s="36"/>
      <c r="J22" s="36"/>
      <c r="K22" s="36"/>
      <c r="L22" s="21">
        <f t="shared" si="0"/>
        <v>60</v>
      </c>
    </row>
    <row r="23" spans="1:12" x14ac:dyDescent="0.25">
      <c r="A23" s="23">
        <v>22</v>
      </c>
      <c r="B23" s="5" t="s">
        <v>52</v>
      </c>
      <c r="C23" s="22" t="s">
        <v>330</v>
      </c>
      <c r="D23" s="5" t="s">
        <v>231</v>
      </c>
      <c r="E23" s="5" t="s">
        <v>331</v>
      </c>
      <c r="F23" s="5"/>
      <c r="G23" s="5"/>
      <c r="H23" s="5"/>
      <c r="I23" s="5">
        <v>44</v>
      </c>
      <c r="J23" s="5"/>
      <c r="K23" s="5"/>
      <c r="L23" s="21">
        <f t="shared" si="0"/>
        <v>44</v>
      </c>
    </row>
  </sheetData>
  <autoFilter ref="A1:L1" xr:uid="{B65FD48F-1231-451D-97F1-1D80A5B96A8A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23">
    <sortCondition descending="1" ref="L2:L23"/>
  </sortState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L25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8.42578125" customWidth="1"/>
    <col min="2" max="2" width="11.7109375" bestFit="1" customWidth="1"/>
    <col min="3" max="3" width="17.85546875" bestFit="1" customWidth="1"/>
    <col min="4" max="4" width="19.42578125" customWidth="1"/>
    <col min="5" max="5" width="10.28515625" bestFit="1" customWidth="1"/>
    <col min="6" max="12" width="5.5703125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125</v>
      </c>
    </row>
    <row r="2" spans="1:12" ht="30" x14ac:dyDescent="0.25">
      <c r="A2" s="46">
        <v>1</v>
      </c>
      <c r="B2" s="22" t="s">
        <v>237</v>
      </c>
      <c r="C2" s="22" t="s">
        <v>238</v>
      </c>
      <c r="D2" s="22" t="s">
        <v>27</v>
      </c>
      <c r="E2" s="36" t="s">
        <v>236</v>
      </c>
      <c r="F2" s="72">
        <v>95</v>
      </c>
      <c r="G2" s="36">
        <v>95</v>
      </c>
      <c r="H2" s="36">
        <v>90</v>
      </c>
      <c r="I2" s="36">
        <v>100</v>
      </c>
      <c r="J2" s="36">
        <v>100</v>
      </c>
      <c r="K2" s="36">
        <v>100</v>
      </c>
      <c r="L2" s="21">
        <f>SUM(G2:K2)</f>
        <v>485</v>
      </c>
    </row>
    <row r="3" spans="1:12" ht="30" x14ac:dyDescent="0.25">
      <c r="A3" s="34">
        <v>2</v>
      </c>
      <c r="B3" s="22" t="s">
        <v>239</v>
      </c>
      <c r="C3" s="22" t="s">
        <v>240</v>
      </c>
      <c r="D3" s="24" t="s">
        <v>30</v>
      </c>
      <c r="E3" s="36" t="s">
        <v>236</v>
      </c>
      <c r="F3" s="72">
        <v>80</v>
      </c>
      <c r="G3" s="36">
        <v>85</v>
      </c>
      <c r="H3" s="36">
        <v>95</v>
      </c>
      <c r="I3" s="36">
        <v>95</v>
      </c>
      <c r="J3" s="36">
        <v>95</v>
      </c>
      <c r="K3" s="36">
        <v>90</v>
      </c>
      <c r="L3" s="21">
        <f>SUM(G3:K3)</f>
        <v>460</v>
      </c>
    </row>
    <row r="4" spans="1:12" x14ac:dyDescent="0.25">
      <c r="A4" s="46">
        <v>3</v>
      </c>
      <c r="B4" s="22" t="s">
        <v>242</v>
      </c>
      <c r="C4" s="22" t="s">
        <v>243</v>
      </c>
      <c r="D4" s="22" t="s">
        <v>17</v>
      </c>
      <c r="E4" s="36" t="s">
        <v>236</v>
      </c>
      <c r="F4" s="72">
        <v>60</v>
      </c>
      <c r="G4" s="36">
        <v>72</v>
      </c>
      <c r="H4" s="36">
        <v>75</v>
      </c>
      <c r="I4" s="36">
        <v>90</v>
      </c>
      <c r="J4" s="36">
        <v>90</v>
      </c>
      <c r="K4" s="36">
        <v>72</v>
      </c>
      <c r="L4" s="21">
        <f>SUM(G4:K4)</f>
        <v>399</v>
      </c>
    </row>
    <row r="5" spans="1:12" x14ac:dyDescent="0.25">
      <c r="A5" s="34">
        <v>4</v>
      </c>
      <c r="B5" s="100" t="s">
        <v>71</v>
      </c>
      <c r="C5" s="100" t="s">
        <v>241</v>
      </c>
      <c r="D5" s="100" t="s">
        <v>80</v>
      </c>
      <c r="E5" s="36" t="s">
        <v>236</v>
      </c>
      <c r="F5" s="8">
        <v>66</v>
      </c>
      <c r="G5" s="36">
        <v>69</v>
      </c>
      <c r="H5" s="36">
        <v>85</v>
      </c>
      <c r="I5" s="36">
        <v>85</v>
      </c>
      <c r="J5" s="36">
        <v>80</v>
      </c>
      <c r="K5" s="36">
        <v>75</v>
      </c>
      <c r="L5" s="21">
        <f>SUM(G5:K5)</f>
        <v>394</v>
      </c>
    </row>
    <row r="6" spans="1:12" x14ac:dyDescent="0.25">
      <c r="A6" s="46">
        <v>5</v>
      </c>
      <c r="B6" s="22" t="s">
        <v>147</v>
      </c>
      <c r="C6" s="22" t="s">
        <v>59</v>
      </c>
      <c r="D6" s="24" t="s">
        <v>250</v>
      </c>
      <c r="E6" s="2" t="s">
        <v>236</v>
      </c>
      <c r="F6" s="10"/>
      <c r="G6" s="2">
        <v>66</v>
      </c>
      <c r="H6" s="2">
        <v>80</v>
      </c>
      <c r="I6" s="2">
        <v>75</v>
      </c>
      <c r="J6" s="2">
        <v>75</v>
      </c>
      <c r="K6" s="2">
        <v>95</v>
      </c>
      <c r="L6" s="21">
        <f>SUM(F6:K6)</f>
        <v>391</v>
      </c>
    </row>
    <row r="7" spans="1:12" x14ac:dyDescent="0.25">
      <c r="A7" s="34">
        <v>6</v>
      </c>
      <c r="B7" s="22" t="s">
        <v>244</v>
      </c>
      <c r="C7" s="22" t="s">
        <v>245</v>
      </c>
      <c r="D7" s="24" t="s">
        <v>17</v>
      </c>
      <c r="E7" s="36" t="s">
        <v>236</v>
      </c>
      <c r="F7" s="72">
        <v>56</v>
      </c>
      <c r="G7" s="36">
        <v>60</v>
      </c>
      <c r="H7" s="36">
        <v>72</v>
      </c>
      <c r="I7" s="36">
        <v>69</v>
      </c>
      <c r="J7" s="36">
        <v>69</v>
      </c>
      <c r="K7" s="36">
        <v>80</v>
      </c>
      <c r="L7" s="21">
        <f>SUM(G7:K7)</f>
        <v>350</v>
      </c>
    </row>
    <row r="8" spans="1:12" ht="15.75" customHeight="1" x14ac:dyDescent="0.25">
      <c r="A8" s="46">
        <v>7</v>
      </c>
      <c r="B8" s="22" t="s">
        <v>78</v>
      </c>
      <c r="C8" s="22" t="s">
        <v>19</v>
      </c>
      <c r="D8" s="22" t="s">
        <v>247</v>
      </c>
      <c r="E8" s="36" t="s">
        <v>236</v>
      </c>
      <c r="F8" s="7">
        <v>75</v>
      </c>
      <c r="G8" s="36">
        <v>80</v>
      </c>
      <c r="H8" s="36"/>
      <c r="I8" s="36"/>
      <c r="J8" s="36">
        <v>85</v>
      </c>
      <c r="K8" s="38">
        <v>85</v>
      </c>
      <c r="L8" s="21">
        <f t="shared" ref="L8:L22" si="0">SUM(F8:K8)</f>
        <v>325</v>
      </c>
    </row>
    <row r="9" spans="1:12" x14ac:dyDescent="0.25">
      <c r="A9" s="34">
        <v>8</v>
      </c>
      <c r="B9" s="22" t="s">
        <v>256</v>
      </c>
      <c r="C9" s="22" t="s">
        <v>79</v>
      </c>
      <c r="D9" s="22" t="s">
        <v>80</v>
      </c>
      <c r="E9" s="36" t="s">
        <v>236</v>
      </c>
      <c r="F9" s="7">
        <v>54</v>
      </c>
      <c r="G9" s="36">
        <v>52</v>
      </c>
      <c r="H9" s="36"/>
      <c r="I9" s="36">
        <v>63</v>
      </c>
      <c r="J9" s="36">
        <v>63</v>
      </c>
      <c r="K9" s="36">
        <v>69</v>
      </c>
      <c r="L9" s="21">
        <f t="shared" si="0"/>
        <v>301</v>
      </c>
    </row>
    <row r="10" spans="1:12" ht="30" x14ac:dyDescent="0.25">
      <c r="A10" s="46">
        <v>9</v>
      </c>
      <c r="B10" s="22" t="s">
        <v>234</v>
      </c>
      <c r="C10" s="22" t="s">
        <v>235</v>
      </c>
      <c r="D10" s="22" t="s">
        <v>27</v>
      </c>
      <c r="E10" s="36" t="s">
        <v>236</v>
      </c>
      <c r="F10" s="7">
        <v>100</v>
      </c>
      <c r="G10" s="36">
        <v>100</v>
      </c>
      <c r="H10" s="36">
        <v>100</v>
      </c>
      <c r="I10" s="36"/>
      <c r="J10" s="36"/>
      <c r="K10" s="36"/>
      <c r="L10" s="21">
        <f t="shared" si="0"/>
        <v>300</v>
      </c>
    </row>
    <row r="11" spans="1:12" x14ac:dyDescent="0.25">
      <c r="A11" s="34">
        <v>10</v>
      </c>
      <c r="B11" s="22" t="s">
        <v>254</v>
      </c>
      <c r="C11" s="22" t="s">
        <v>255</v>
      </c>
      <c r="D11" s="22" t="s">
        <v>80</v>
      </c>
      <c r="E11" s="36" t="s">
        <v>236</v>
      </c>
      <c r="F11" s="7">
        <v>52</v>
      </c>
      <c r="G11" s="36">
        <v>56</v>
      </c>
      <c r="H11" s="36"/>
      <c r="I11" s="36">
        <v>72</v>
      </c>
      <c r="J11" s="36">
        <v>66</v>
      </c>
      <c r="K11" s="36"/>
      <c r="L11" s="21">
        <f t="shared" si="0"/>
        <v>246</v>
      </c>
    </row>
    <row r="12" spans="1:12" x14ac:dyDescent="0.25">
      <c r="A12" s="46">
        <v>11</v>
      </c>
      <c r="B12" s="22" t="s">
        <v>263</v>
      </c>
      <c r="C12" s="22" t="s">
        <v>264</v>
      </c>
      <c r="D12" s="22" t="s">
        <v>17</v>
      </c>
      <c r="E12" s="2" t="s">
        <v>236</v>
      </c>
      <c r="F12" s="10"/>
      <c r="G12" s="2">
        <v>63</v>
      </c>
      <c r="H12" s="2"/>
      <c r="I12" s="2">
        <v>80</v>
      </c>
      <c r="J12" s="2">
        <v>72</v>
      </c>
      <c r="K12" s="2"/>
      <c r="L12" s="21">
        <f t="shared" si="0"/>
        <v>215</v>
      </c>
    </row>
    <row r="13" spans="1:12" ht="30" x14ac:dyDescent="0.25">
      <c r="A13" s="34">
        <v>12</v>
      </c>
      <c r="B13" s="22" t="s">
        <v>143</v>
      </c>
      <c r="C13" s="22" t="s">
        <v>251</v>
      </c>
      <c r="D13" s="22" t="s">
        <v>30</v>
      </c>
      <c r="E13" s="62" t="s">
        <v>236</v>
      </c>
      <c r="F13" s="10"/>
      <c r="G13" s="2">
        <v>54</v>
      </c>
      <c r="H13" s="2">
        <v>69</v>
      </c>
      <c r="I13" s="2"/>
      <c r="J13" s="2"/>
      <c r="K13" s="2">
        <v>66</v>
      </c>
      <c r="L13" s="21">
        <f t="shared" si="0"/>
        <v>189</v>
      </c>
    </row>
    <row r="14" spans="1:12" ht="15.75" customHeight="1" x14ac:dyDescent="0.25">
      <c r="A14" s="46">
        <v>13</v>
      </c>
      <c r="B14" s="22" t="s">
        <v>246</v>
      </c>
      <c r="C14" s="22" t="s">
        <v>103</v>
      </c>
      <c r="D14" s="22" t="s">
        <v>27</v>
      </c>
      <c r="E14" s="36" t="s">
        <v>236</v>
      </c>
      <c r="F14" s="7">
        <v>90</v>
      </c>
      <c r="G14" s="36">
        <v>90</v>
      </c>
      <c r="H14" s="36"/>
      <c r="I14" s="36"/>
      <c r="J14" s="36"/>
      <c r="K14" s="36"/>
      <c r="L14" s="21">
        <f t="shared" si="0"/>
        <v>180</v>
      </c>
    </row>
    <row r="15" spans="1:12" ht="15" customHeight="1" x14ac:dyDescent="0.25">
      <c r="A15" s="34">
        <v>14</v>
      </c>
      <c r="B15" s="22" t="s">
        <v>248</v>
      </c>
      <c r="C15" s="22" t="s">
        <v>249</v>
      </c>
      <c r="D15" s="22" t="s">
        <v>17</v>
      </c>
      <c r="E15" s="36" t="s">
        <v>236</v>
      </c>
      <c r="F15" s="7">
        <v>72</v>
      </c>
      <c r="G15" s="36">
        <v>75</v>
      </c>
      <c r="H15" s="36"/>
      <c r="I15" s="36"/>
      <c r="J15" s="36"/>
      <c r="K15" s="36"/>
      <c r="L15" s="21">
        <f t="shared" si="0"/>
        <v>147</v>
      </c>
    </row>
    <row r="16" spans="1:12" x14ac:dyDescent="0.25">
      <c r="A16" s="46">
        <v>15</v>
      </c>
      <c r="B16" s="22" t="s">
        <v>252</v>
      </c>
      <c r="C16" s="22" t="s">
        <v>253</v>
      </c>
      <c r="D16" s="24" t="s">
        <v>17</v>
      </c>
      <c r="E16" s="36" t="s">
        <v>236</v>
      </c>
      <c r="F16" s="7">
        <v>63</v>
      </c>
      <c r="G16" s="36">
        <v>58</v>
      </c>
      <c r="H16" s="36"/>
      <c r="I16" s="36"/>
      <c r="J16" s="36"/>
      <c r="K16" s="36"/>
      <c r="L16" s="21">
        <f t="shared" si="0"/>
        <v>121</v>
      </c>
    </row>
    <row r="17" spans="1:12" x14ac:dyDescent="0.25">
      <c r="A17" s="34">
        <v>16</v>
      </c>
      <c r="B17" s="22" t="s">
        <v>257</v>
      </c>
      <c r="C17" s="22" t="s">
        <v>258</v>
      </c>
      <c r="D17" s="22" t="s">
        <v>14</v>
      </c>
      <c r="E17" s="36" t="s">
        <v>236</v>
      </c>
      <c r="F17" s="7">
        <v>85</v>
      </c>
      <c r="G17" s="36"/>
      <c r="H17" s="36"/>
      <c r="I17" s="36"/>
      <c r="J17" s="36"/>
      <c r="K17" s="36"/>
      <c r="L17" s="21">
        <f t="shared" si="0"/>
        <v>85</v>
      </c>
    </row>
    <row r="18" spans="1:12" ht="30" x14ac:dyDescent="0.25">
      <c r="A18" s="46">
        <v>17</v>
      </c>
      <c r="B18" s="22" t="s">
        <v>259</v>
      </c>
      <c r="C18" s="22" t="s">
        <v>260</v>
      </c>
      <c r="D18" s="24" t="s">
        <v>261</v>
      </c>
      <c r="E18" s="36" t="s">
        <v>236</v>
      </c>
      <c r="F18" s="7">
        <v>69</v>
      </c>
      <c r="G18" s="36"/>
      <c r="H18" s="36"/>
      <c r="I18" s="36"/>
      <c r="J18" s="36"/>
      <c r="K18" s="36"/>
      <c r="L18" s="21">
        <f t="shared" si="0"/>
        <v>69</v>
      </c>
    </row>
    <row r="19" spans="1:12" x14ac:dyDescent="0.25">
      <c r="A19" s="34">
        <v>18</v>
      </c>
      <c r="B19" s="22" t="s">
        <v>49</v>
      </c>
      <c r="C19" s="22" t="s">
        <v>262</v>
      </c>
      <c r="D19" s="22" t="s">
        <v>179</v>
      </c>
      <c r="E19" s="16" t="s">
        <v>236</v>
      </c>
      <c r="F19" s="10"/>
      <c r="G19" s="2"/>
      <c r="H19" s="2">
        <v>66</v>
      </c>
      <c r="I19" s="2"/>
      <c r="J19" s="2"/>
      <c r="K19" s="2"/>
      <c r="L19" s="21">
        <f t="shared" si="0"/>
        <v>66</v>
      </c>
    </row>
    <row r="20" spans="1:12" x14ac:dyDescent="0.25">
      <c r="A20" s="46">
        <v>19</v>
      </c>
      <c r="B20" s="22" t="s">
        <v>327</v>
      </c>
      <c r="C20" s="22" t="s">
        <v>328</v>
      </c>
      <c r="D20" s="22" t="s">
        <v>231</v>
      </c>
      <c r="E20" s="2" t="s">
        <v>236</v>
      </c>
      <c r="F20" s="2"/>
      <c r="G20" s="2"/>
      <c r="H20" s="2"/>
      <c r="I20" s="2">
        <v>66</v>
      </c>
      <c r="J20" s="2"/>
      <c r="K20" s="2"/>
      <c r="L20" s="21">
        <f t="shared" si="0"/>
        <v>66</v>
      </c>
    </row>
    <row r="21" spans="1:12" x14ac:dyDescent="0.25">
      <c r="A21" s="34">
        <v>20</v>
      </c>
      <c r="B21" s="22" t="s">
        <v>344</v>
      </c>
      <c r="C21" s="22" t="s">
        <v>345</v>
      </c>
      <c r="D21" s="22" t="s">
        <v>346</v>
      </c>
      <c r="E21" s="16" t="s">
        <v>236</v>
      </c>
      <c r="F21" s="10"/>
      <c r="G21" s="2"/>
      <c r="H21" s="2"/>
      <c r="I21" s="2">
        <v>60</v>
      </c>
      <c r="J21" s="2"/>
      <c r="K21" s="2"/>
      <c r="L21" s="21">
        <f t="shared" si="0"/>
        <v>60</v>
      </c>
    </row>
    <row r="22" spans="1:12" x14ac:dyDescent="0.25">
      <c r="A22" s="46">
        <v>21</v>
      </c>
      <c r="B22" s="22" t="s">
        <v>265</v>
      </c>
      <c r="C22" s="22" t="s">
        <v>266</v>
      </c>
      <c r="D22" s="22" t="s">
        <v>14</v>
      </c>
      <c r="E22" s="36" t="s">
        <v>236</v>
      </c>
      <c r="F22" s="7">
        <v>58</v>
      </c>
      <c r="G22" s="36"/>
      <c r="H22" s="36"/>
      <c r="I22" s="36"/>
      <c r="J22" s="36"/>
      <c r="K22" s="36"/>
      <c r="L22" s="21">
        <f t="shared" si="0"/>
        <v>58</v>
      </c>
    </row>
    <row r="23" spans="1:12" x14ac:dyDescent="0.25">
      <c r="A23" s="23"/>
      <c r="B23" s="22"/>
      <c r="C23" s="22"/>
      <c r="D23" s="22"/>
      <c r="E23" s="16"/>
      <c r="F23" s="10"/>
      <c r="G23" s="2"/>
      <c r="H23" s="2"/>
      <c r="I23" s="2"/>
      <c r="J23" s="2"/>
      <c r="K23" s="2"/>
      <c r="L23" s="21"/>
    </row>
    <row r="24" spans="1:12" x14ac:dyDescent="0.25">
      <c r="A24" s="77"/>
      <c r="B24" s="78"/>
      <c r="F24" s="86"/>
      <c r="G24" s="85"/>
      <c r="H24" s="85"/>
      <c r="I24" s="85"/>
      <c r="J24" s="85"/>
      <c r="K24" s="85"/>
      <c r="L24" s="13"/>
    </row>
    <row r="25" spans="1:12" x14ac:dyDescent="0.25">
      <c r="A25" s="77"/>
      <c r="B25" s="78"/>
      <c r="F25" s="86"/>
      <c r="G25" s="85"/>
      <c r="H25" s="85"/>
      <c r="I25" s="85"/>
      <c r="J25" s="85"/>
      <c r="K25" s="85"/>
      <c r="L25" s="13"/>
    </row>
  </sheetData>
  <autoFilter ref="A1:L1" xr:uid="{D1A0AE82-1FD1-4C9D-8A5E-DD0548C8AD64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22">
    <sortCondition descending="1" ref="L2:L22"/>
  </sortState>
  <phoneticPr fontId="10" type="noConversion"/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L28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8.42578125" customWidth="1"/>
    <col min="2" max="2" width="13.5703125" bestFit="1" customWidth="1"/>
    <col min="3" max="3" width="20.5703125" bestFit="1" customWidth="1"/>
    <col min="4" max="4" width="18.7109375" bestFit="1" customWidth="1"/>
    <col min="5" max="5" width="10.28515625" bestFit="1" customWidth="1"/>
    <col min="6" max="10" width="5.5703125" customWidth="1"/>
    <col min="11" max="11" width="16" customWidth="1"/>
    <col min="12" max="12" width="6.140625" customWidth="1"/>
  </cols>
  <sheetData>
    <row r="1" spans="1:12" x14ac:dyDescent="0.25">
      <c r="A1" s="50" t="s">
        <v>0</v>
      </c>
      <c r="B1" s="50" t="s">
        <v>1</v>
      </c>
      <c r="C1" s="50" t="s">
        <v>2</v>
      </c>
      <c r="D1" s="51" t="s">
        <v>3</v>
      </c>
      <c r="E1" s="51" t="s">
        <v>4</v>
      </c>
      <c r="F1" s="52" t="s">
        <v>267</v>
      </c>
      <c r="G1" s="52" t="s">
        <v>268</v>
      </c>
      <c r="H1" s="52" t="s">
        <v>269</v>
      </c>
      <c r="I1" s="52" t="s">
        <v>270</v>
      </c>
      <c r="J1" s="52" t="s">
        <v>271</v>
      </c>
      <c r="K1" s="52" t="s">
        <v>272</v>
      </c>
      <c r="L1" s="41" t="s">
        <v>355</v>
      </c>
    </row>
    <row r="2" spans="1:12" x14ac:dyDescent="0.25">
      <c r="A2" s="23">
        <v>1</v>
      </c>
      <c r="B2" s="22" t="s">
        <v>86</v>
      </c>
      <c r="C2" s="22" t="s">
        <v>273</v>
      </c>
      <c r="D2" s="22" t="s">
        <v>168</v>
      </c>
      <c r="E2" s="36" t="s">
        <v>274</v>
      </c>
      <c r="F2" s="7">
        <v>100</v>
      </c>
      <c r="G2" s="36">
        <v>100</v>
      </c>
      <c r="H2" s="36">
        <v>100</v>
      </c>
      <c r="I2" s="36">
        <v>100</v>
      </c>
      <c r="J2" s="75">
        <v>95</v>
      </c>
      <c r="K2" s="66">
        <v>100</v>
      </c>
      <c r="L2" s="21">
        <f>Tabell1[[#This Row],[6]]+Tabell1[[#This Row],[4]]+Tabell1[[#This Row],[3]]+Tabell1[[#This Row],[2]]+Tabell1[[#This Row],[1]]</f>
        <v>500</v>
      </c>
    </row>
    <row r="3" spans="1:12" ht="15.75" customHeight="1" x14ac:dyDescent="0.25">
      <c r="A3" s="23">
        <v>2</v>
      </c>
      <c r="B3" s="22" t="s">
        <v>276</v>
      </c>
      <c r="C3" s="22" t="s">
        <v>163</v>
      </c>
      <c r="D3" s="22" t="s">
        <v>17</v>
      </c>
      <c r="E3" s="36" t="s">
        <v>274</v>
      </c>
      <c r="F3" s="72">
        <v>85</v>
      </c>
      <c r="G3" s="36">
        <v>95</v>
      </c>
      <c r="H3" s="36">
        <v>90</v>
      </c>
      <c r="I3" s="36">
        <v>95</v>
      </c>
      <c r="J3" s="36">
        <v>100</v>
      </c>
      <c r="K3" s="38">
        <v>85</v>
      </c>
      <c r="L3" s="21">
        <f>SUM(G3:K3)</f>
        <v>465</v>
      </c>
    </row>
    <row r="4" spans="1:12" x14ac:dyDescent="0.25">
      <c r="A4" s="23">
        <v>3</v>
      </c>
      <c r="B4" s="22" t="s">
        <v>275</v>
      </c>
      <c r="C4" s="22" t="s">
        <v>163</v>
      </c>
      <c r="D4" s="22" t="s">
        <v>17</v>
      </c>
      <c r="E4" s="36" t="s">
        <v>274</v>
      </c>
      <c r="F4" s="7">
        <v>95</v>
      </c>
      <c r="G4" s="75">
        <v>85</v>
      </c>
      <c r="H4" s="36">
        <v>95</v>
      </c>
      <c r="I4" s="36">
        <v>90</v>
      </c>
      <c r="J4" s="36">
        <v>90</v>
      </c>
      <c r="K4" s="38">
        <v>95</v>
      </c>
      <c r="L4" s="21">
        <f>Tabell1[[#This Row],[6]]+Tabell1[[#This Row],[5]]+Tabell1[[#This Row],[4]]+Tabell1[[#This Row],[3]]+Tabell1[[#This Row],[1]]</f>
        <v>465</v>
      </c>
    </row>
    <row r="5" spans="1:12" x14ac:dyDescent="0.25">
      <c r="A5" s="23">
        <v>4</v>
      </c>
      <c r="B5" s="22" t="s">
        <v>279</v>
      </c>
      <c r="C5" s="22" t="s">
        <v>92</v>
      </c>
      <c r="D5" s="22" t="s">
        <v>17</v>
      </c>
      <c r="E5" s="36" t="s">
        <v>274</v>
      </c>
      <c r="F5" s="7"/>
      <c r="G5" s="36">
        <v>90</v>
      </c>
      <c r="H5" s="36">
        <v>85</v>
      </c>
      <c r="I5" s="36">
        <v>85</v>
      </c>
      <c r="J5" s="36">
        <v>85</v>
      </c>
      <c r="K5" s="38">
        <v>90</v>
      </c>
      <c r="L5" s="21">
        <f>SUM(F5:K5)</f>
        <v>435</v>
      </c>
    </row>
    <row r="6" spans="1:12" x14ac:dyDescent="0.25">
      <c r="A6" s="23">
        <v>5</v>
      </c>
      <c r="B6" s="22" t="s">
        <v>277</v>
      </c>
      <c r="C6" s="22" t="s">
        <v>278</v>
      </c>
      <c r="D6" s="22" t="s">
        <v>17</v>
      </c>
      <c r="E6" s="36" t="s">
        <v>274</v>
      </c>
      <c r="F6" s="7">
        <v>90</v>
      </c>
      <c r="G6" s="36">
        <v>80</v>
      </c>
      <c r="H6" s="36">
        <v>80</v>
      </c>
      <c r="I6" s="36">
        <v>80</v>
      </c>
      <c r="J6" s="36">
        <v>80</v>
      </c>
      <c r="K6" s="99"/>
      <c r="L6" s="21">
        <f>SUM(F6:J6)</f>
        <v>410</v>
      </c>
    </row>
    <row r="7" spans="1:12" x14ac:dyDescent="0.25">
      <c r="A7" s="23">
        <v>6</v>
      </c>
      <c r="B7" s="22" t="s">
        <v>281</v>
      </c>
      <c r="C7" s="22" t="s">
        <v>282</v>
      </c>
      <c r="D7" s="22" t="s">
        <v>17</v>
      </c>
      <c r="E7" s="36" t="s">
        <v>274</v>
      </c>
      <c r="F7" s="7">
        <v>72</v>
      </c>
      <c r="G7" s="36"/>
      <c r="H7" s="36">
        <v>72</v>
      </c>
      <c r="I7" s="36"/>
      <c r="J7" s="36">
        <v>75</v>
      </c>
      <c r="K7" s="38">
        <v>80</v>
      </c>
      <c r="L7" s="21">
        <f t="shared" ref="L7:L22" si="0">SUM(F7:K7)</f>
        <v>299</v>
      </c>
    </row>
    <row r="8" spans="1:12" x14ac:dyDescent="0.25">
      <c r="A8" s="23">
        <v>7</v>
      </c>
      <c r="B8" s="22" t="s">
        <v>226</v>
      </c>
      <c r="C8" s="22" t="s">
        <v>280</v>
      </c>
      <c r="D8" s="22" t="s">
        <v>17</v>
      </c>
      <c r="E8" s="36" t="s">
        <v>274</v>
      </c>
      <c r="F8" s="7">
        <v>75</v>
      </c>
      <c r="G8" s="36">
        <v>75</v>
      </c>
      <c r="H8" s="36"/>
      <c r="I8" s="36"/>
      <c r="J8" s="36"/>
      <c r="K8" s="38"/>
      <c r="L8" s="21">
        <f t="shared" si="0"/>
        <v>150</v>
      </c>
    </row>
    <row r="9" spans="1:12" ht="15.75" customHeight="1" x14ac:dyDescent="0.25">
      <c r="A9" s="23">
        <v>8</v>
      </c>
      <c r="B9" s="22" t="s">
        <v>160</v>
      </c>
      <c r="C9" s="22" t="s">
        <v>287</v>
      </c>
      <c r="D9" s="22" t="s">
        <v>231</v>
      </c>
      <c r="E9" s="36" t="s">
        <v>274</v>
      </c>
      <c r="F9" s="7"/>
      <c r="G9" s="36"/>
      <c r="H9" s="36">
        <v>75</v>
      </c>
      <c r="I9" s="36">
        <v>75</v>
      </c>
      <c r="J9" s="36"/>
      <c r="K9" s="38"/>
      <c r="L9" s="21">
        <f t="shared" si="0"/>
        <v>150</v>
      </c>
    </row>
    <row r="10" spans="1:12" x14ac:dyDescent="0.25">
      <c r="A10" s="23">
        <v>9</v>
      </c>
      <c r="B10" s="22" t="s">
        <v>293</v>
      </c>
      <c r="C10" s="22" t="s">
        <v>294</v>
      </c>
      <c r="D10" s="22" t="s">
        <v>179</v>
      </c>
      <c r="E10" s="36" t="s">
        <v>274</v>
      </c>
      <c r="F10" s="7"/>
      <c r="G10" s="36"/>
      <c r="H10" s="36">
        <v>66</v>
      </c>
      <c r="I10" s="36"/>
      <c r="J10" s="36"/>
      <c r="K10" s="38">
        <v>75</v>
      </c>
      <c r="L10" s="21">
        <f t="shared" si="0"/>
        <v>141</v>
      </c>
    </row>
    <row r="11" spans="1:12" x14ac:dyDescent="0.25">
      <c r="A11" s="23">
        <v>10</v>
      </c>
      <c r="B11" s="22" t="s">
        <v>283</v>
      </c>
      <c r="C11" s="22" t="s">
        <v>284</v>
      </c>
      <c r="D11" s="22" t="s">
        <v>342</v>
      </c>
      <c r="E11" s="36" t="s">
        <v>274</v>
      </c>
      <c r="F11" s="7">
        <v>66</v>
      </c>
      <c r="G11" s="36">
        <v>72</v>
      </c>
      <c r="H11" s="36"/>
      <c r="I11" s="36"/>
      <c r="J11" s="36"/>
      <c r="K11" s="38"/>
      <c r="L11" s="21">
        <f t="shared" si="0"/>
        <v>138</v>
      </c>
    </row>
    <row r="12" spans="1:12" x14ac:dyDescent="0.25">
      <c r="A12" s="23">
        <v>11</v>
      </c>
      <c r="B12" s="39" t="s">
        <v>285</v>
      </c>
      <c r="C12" s="39" t="s">
        <v>286</v>
      </c>
      <c r="D12" s="22" t="s">
        <v>14</v>
      </c>
      <c r="E12" s="35" t="s">
        <v>274</v>
      </c>
      <c r="F12" s="18">
        <v>80</v>
      </c>
      <c r="G12" s="35"/>
      <c r="H12" s="35"/>
      <c r="I12" s="35"/>
      <c r="J12" s="35"/>
      <c r="K12" s="38"/>
      <c r="L12" s="21">
        <f t="shared" si="0"/>
        <v>80</v>
      </c>
    </row>
    <row r="13" spans="1:12" ht="14.45" customHeight="1" x14ac:dyDescent="0.25">
      <c r="A13" s="23">
        <v>12</v>
      </c>
      <c r="B13" s="22" t="s">
        <v>325</v>
      </c>
      <c r="C13" s="22" t="s">
        <v>326</v>
      </c>
      <c r="D13" s="22" t="s">
        <v>231</v>
      </c>
      <c r="E13" s="35" t="s">
        <v>274</v>
      </c>
      <c r="F13" s="7"/>
      <c r="G13" s="36"/>
      <c r="H13" s="36"/>
      <c r="I13" s="36">
        <v>72</v>
      </c>
      <c r="J13" s="36"/>
      <c r="K13" s="38"/>
      <c r="L13" s="21">
        <f t="shared" si="0"/>
        <v>72</v>
      </c>
    </row>
    <row r="14" spans="1:12" ht="30" x14ac:dyDescent="0.25">
      <c r="A14" s="23">
        <v>13</v>
      </c>
      <c r="B14" s="22" t="s">
        <v>288</v>
      </c>
      <c r="C14" s="22" t="s">
        <v>289</v>
      </c>
      <c r="D14" s="22" t="s">
        <v>290</v>
      </c>
      <c r="E14" s="35" t="s">
        <v>274</v>
      </c>
      <c r="F14" s="7">
        <v>69</v>
      </c>
      <c r="G14" s="36"/>
      <c r="H14" s="36"/>
      <c r="I14" s="36"/>
      <c r="J14" s="36"/>
      <c r="K14" s="38"/>
      <c r="L14" s="21">
        <f t="shared" si="0"/>
        <v>69</v>
      </c>
    </row>
    <row r="15" spans="1:12" x14ac:dyDescent="0.25">
      <c r="A15" s="23">
        <v>14</v>
      </c>
      <c r="B15" s="22" t="s">
        <v>291</v>
      </c>
      <c r="C15" s="22" t="s">
        <v>292</v>
      </c>
      <c r="D15" s="24" t="s">
        <v>341</v>
      </c>
      <c r="E15" s="35" t="s">
        <v>274</v>
      </c>
      <c r="F15" s="7"/>
      <c r="G15" s="36"/>
      <c r="H15" s="36">
        <v>69</v>
      </c>
      <c r="I15" s="36"/>
      <c r="J15" s="36"/>
      <c r="K15" s="38"/>
      <c r="L15" s="21">
        <f t="shared" si="0"/>
        <v>69</v>
      </c>
    </row>
    <row r="16" spans="1:12" ht="30" x14ac:dyDescent="0.25">
      <c r="A16" s="23">
        <v>15</v>
      </c>
      <c r="B16" s="22" t="s">
        <v>98</v>
      </c>
      <c r="C16" s="22" t="s">
        <v>295</v>
      </c>
      <c r="D16" s="24" t="s">
        <v>27</v>
      </c>
      <c r="E16" s="35" t="s">
        <v>274</v>
      </c>
      <c r="F16" s="7">
        <v>63</v>
      </c>
      <c r="G16" s="36"/>
      <c r="H16" s="36"/>
      <c r="I16" s="36"/>
      <c r="J16" s="36"/>
      <c r="K16" s="37"/>
      <c r="L16" s="21">
        <f t="shared" si="0"/>
        <v>63</v>
      </c>
    </row>
    <row r="17" spans="1:12" ht="15" customHeight="1" x14ac:dyDescent="0.25">
      <c r="A17" s="23">
        <v>16</v>
      </c>
      <c r="B17" s="22" t="s">
        <v>296</v>
      </c>
      <c r="C17" s="22" t="s">
        <v>297</v>
      </c>
      <c r="D17" s="24" t="s">
        <v>298</v>
      </c>
      <c r="E17" s="35" t="s">
        <v>274</v>
      </c>
      <c r="F17" s="7">
        <v>60</v>
      </c>
      <c r="G17" s="36"/>
      <c r="H17" s="36"/>
      <c r="I17" s="36"/>
      <c r="J17" s="36"/>
      <c r="K17" s="37"/>
      <c r="L17" s="21">
        <f t="shared" si="0"/>
        <v>60</v>
      </c>
    </row>
    <row r="18" spans="1:12" x14ac:dyDescent="0.25">
      <c r="A18" s="23">
        <v>17</v>
      </c>
      <c r="B18" s="22" t="s">
        <v>299</v>
      </c>
      <c r="C18" s="22" t="s">
        <v>300</v>
      </c>
      <c r="D18" s="22" t="s">
        <v>17</v>
      </c>
      <c r="E18" s="35" t="s">
        <v>274</v>
      </c>
      <c r="F18" s="7">
        <v>58</v>
      </c>
      <c r="G18" s="36"/>
      <c r="H18" s="36"/>
      <c r="I18" s="36"/>
      <c r="J18" s="36"/>
      <c r="K18" s="37"/>
      <c r="L18" s="21">
        <f t="shared" si="0"/>
        <v>58</v>
      </c>
    </row>
    <row r="19" spans="1:12" x14ac:dyDescent="0.25">
      <c r="A19" s="23">
        <v>18</v>
      </c>
      <c r="B19" s="22" t="s">
        <v>301</v>
      </c>
      <c r="C19" s="22" t="s">
        <v>302</v>
      </c>
      <c r="D19" s="24" t="s">
        <v>8</v>
      </c>
      <c r="E19" s="35" t="s">
        <v>274</v>
      </c>
      <c r="F19" s="7">
        <v>56</v>
      </c>
      <c r="G19" s="36"/>
      <c r="H19" s="36"/>
      <c r="I19" s="36"/>
      <c r="J19" s="36"/>
      <c r="K19" s="37"/>
      <c r="L19" s="21">
        <f t="shared" si="0"/>
        <v>56</v>
      </c>
    </row>
    <row r="20" spans="1:12" x14ac:dyDescent="0.25">
      <c r="A20" s="23">
        <v>23</v>
      </c>
      <c r="B20" s="22"/>
      <c r="C20" s="22"/>
      <c r="D20" s="22"/>
      <c r="E20" s="35"/>
      <c r="F20" s="5"/>
      <c r="G20" s="5"/>
      <c r="H20" s="5"/>
      <c r="I20" s="5"/>
      <c r="J20" s="5"/>
      <c r="K20" s="42"/>
      <c r="L20" s="21">
        <f t="shared" si="0"/>
        <v>0</v>
      </c>
    </row>
    <row r="21" spans="1:12" x14ac:dyDescent="0.25">
      <c r="A21" s="23">
        <v>24</v>
      </c>
      <c r="B21" s="22"/>
      <c r="C21" s="22"/>
      <c r="D21" s="22"/>
      <c r="E21" s="36"/>
      <c r="F21" s="7"/>
      <c r="G21" s="36"/>
      <c r="H21" s="36"/>
      <c r="I21" s="36"/>
      <c r="J21" s="36"/>
      <c r="K21" s="37"/>
      <c r="L21" s="21">
        <f t="shared" si="0"/>
        <v>0</v>
      </c>
    </row>
    <row r="22" spans="1:12" x14ac:dyDescent="0.25">
      <c r="A22" s="23">
        <v>25</v>
      </c>
      <c r="B22" s="22"/>
      <c r="C22" s="5"/>
      <c r="D22" s="5"/>
      <c r="E22" s="5"/>
      <c r="F22" s="5"/>
      <c r="G22" s="5"/>
      <c r="H22" s="5"/>
      <c r="I22" s="44"/>
      <c r="J22" s="44"/>
      <c r="K22" s="45"/>
      <c r="L22" s="21">
        <f t="shared" si="0"/>
        <v>0</v>
      </c>
    </row>
    <row r="23" spans="1:12" x14ac:dyDescent="0.25">
      <c r="A23" s="23">
        <v>26</v>
      </c>
      <c r="B23" s="22"/>
      <c r="C23" s="5"/>
      <c r="D23" s="5"/>
      <c r="E23" s="5"/>
      <c r="F23" s="5"/>
      <c r="G23" s="5"/>
      <c r="H23" s="5"/>
      <c r="I23" s="5"/>
      <c r="J23" s="5"/>
      <c r="K23" s="42"/>
      <c r="L23" s="21"/>
    </row>
    <row r="24" spans="1:12" x14ac:dyDescent="0.25">
      <c r="A24" s="23">
        <v>1</v>
      </c>
      <c r="B24" s="22"/>
      <c r="C24" s="5"/>
      <c r="D24" s="5"/>
      <c r="E24" s="5"/>
      <c r="F24" s="5"/>
      <c r="G24" s="5"/>
      <c r="H24" s="36"/>
      <c r="I24" s="36"/>
      <c r="J24" s="36"/>
      <c r="K24" s="37"/>
      <c r="L24" s="21"/>
    </row>
    <row r="25" spans="1:12" x14ac:dyDescent="0.25">
      <c r="A25" s="43"/>
      <c r="B25" s="22"/>
      <c r="C25" s="5"/>
      <c r="D25" s="5"/>
      <c r="E25" s="5"/>
      <c r="F25" s="5"/>
      <c r="G25" s="5"/>
      <c r="H25" s="36"/>
      <c r="I25" s="36"/>
      <c r="J25" s="36"/>
      <c r="K25" s="37"/>
      <c r="L25" s="21"/>
    </row>
    <row r="26" spans="1:12" x14ac:dyDescent="0.25">
      <c r="A26" s="53"/>
      <c r="B26" s="22"/>
      <c r="C26" s="5"/>
      <c r="D26" s="5"/>
      <c r="E26" s="5"/>
      <c r="F26" s="5"/>
      <c r="G26" s="5"/>
      <c r="H26" s="36"/>
      <c r="I26" s="54"/>
      <c r="J26" s="54"/>
      <c r="K26" s="55"/>
      <c r="L26" s="56"/>
    </row>
    <row r="27" spans="1:12" x14ac:dyDescent="0.25">
      <c r="A27" s="69"/>
      <c r="B27" s="22"/>
      <c r="C27" s="22"/>
      <c r="D27" s="22"/>
      <c r="E27" s="5"/>
      <c r="F27" s="5"/>
      <c r="G27" s="5"/>
      <c r="H27" s="38"/>
      <c r="I27" s="67"/>
      <c r="J27" s="67"/>
      <c r="K27" s="68"/>
      <c r="L27" s="56"/>
    </row>
    <row r="28" spans="1:12" x14ac:dyDescent="0.25">
      <c r="A28" s="69"/>
      <c r="B28" s="22"/>
      <c r="C28" s="22"/>
      <c r="D28" s="22"/>
      <c r="E28" s="5"/>
      <c r="F28" s="5"/>
      <c r="G28" s="5"/>
      <c r="H28" s="38"/>
      <c r="I28" s="67"/>
      <c r="J28" s="67"/>
      <c r="K28" s="68"/>
      <c r="L28" s="56"/>
    </row>
  </sheetData>
  <sortState xmlns:xlrd2="http://schemas.microsoft.com/office/spreadsheetml/2017/richdata2" ref="A2:L19">
    <sortCondition ref="A2:A19"/>
  </sortState>
  <phoneticPr fontId="10" type="noConversion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L3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8.42578125" customWidth="1"/>
    <col min="2" max="2" width="12.85546875" customWidth="1"/>
    <col min="3" max="3" width="20.28515625" customWidth="1"/>
    <col min="4" max="4" width="17.140625" customWidth="1"/>
    <col min="5" max="5" width="8.42578125" customWidth="1"/>
    <col min="6" max="10" width="5.5703125" customWidth="1"/>
    <col min="11" max="11" width="8.42578125" customWidth="1"/>
    <col min="12" max="12" width="13.28515625" customWidth="1"/>
  </cols>
  <sheetData>
    <row r="1" spans="1:12" ht="15.75" thickBot="1" x14ac:dyDescent="0.3">
      <c r="A1" s="57" t="s">
        <v>0</v>
      </c>
      <c r="B1" s="57" t="s">
        <v>1</v>
      </c>
      <c r="C1" s="57" t="s">
        <v>2</v>
      </c>
      <c r="D1" s="58" t="s">
        <v>3</v>
      </c>
      <c r="E1" s="58" t="s">
        <v>4</v>
      </c>
      <c r="F1" s="59" t="s">
        <v>267</v>
      </c>
      <c r="G1" s="59" t="s">
        <v>268</v>
      </c>
      <c r="H1" s="59" t="s">
        <v>269</v>
      </c>
      <c r="I1" s="59" t="s">
        <v>270</v>
      </c>
      <c r="J1" s="59" t="s">
        <v>271</v>
      </c>
      <c r="K1" s="59" t="s">
        <v>272</v>
      </c>
      <c r="L1" s="61" t="s">
        <v>125</v>
      </c>
    </row>
    <row r="2" spans="1:12" ht="15.75" customHeight="1" x14ac:dyDescent="0.25">
      <c r="A2" s="34">
        <v>1</v>
      </c>
      <c r="B2" s="22" t="s">
        <v>311</v>
      </c>
      <c r="C2" s="22" t="s">
        <v>37</v>
      </c>
      <c r="D2" s="24" t="s">
        <v>30</v>
      </c>
      <c r="E2" s="35" t="s">
        <v>305</v>
      </c>
      <c r="F2" s="18"/>
      <c r="G2" s="36">
        <v>100</v>
      </c>
      <c r="H2" s="36">
        <v>90</v>
      </c>
      <c r="I2" s="36">
        <v>100</v>
      </c>
      <c r="J2" s="36">
        <v>100</v>
      </c>
      <c r="K2" s="37">
        <v>100</v>
      </c>
      <c r="L2" s="21">
        <f>SUM(F2:K2)</f>
        <v>490</v>
      </c>
    </row>
    <row r="3" spans="1:12" ht="15.75" customHeight="1" x14ac:dyDescent="0.25">
      <c r="A3" s="34">
        <v>2</v>
      </c>
      <c r="B3" s="22" t="s">
        <v>303</v>
      </c>
      <c r="C3" s="22" t="s">
        <v>304</v>
      </c>
      <c r="D3" s="22" t="s">
        <v>250</v>
      </c>
      <c r="E3" s="35" t="s">
        <v>305</v>
      </c>
      <c r="F3" s="7">
        <v>100</v>
      </c>
      <c r="G3" s="36">
        <v>95</v>
      </c>
      <c r="H3" s="36">
        <v>100</v>
      </c>
      <c r="I3" s="36">
        <v>95</v>
      </c>
      <c r="J3" s="36">
        <v>95</v>
      </c>
      <c r="K3" s="98">
        <v>95</v>
      </c>
      <c r="L3" s="21">
        <f>SUM(Tabell2[[#This Row],[1]:[5]])</f>
        <v>485</v>
      </c>
    </row>
    <row r="4" spans="1:12" ht="15.75" customHeight="1" x14ac:dyDescent="0.25">
      <c r="A4" s="34">
        <v>3</v>
      </c>
      <c r="B4" s="22" t="s">
        <v>306</v>
      </c>
      <c r="C4" s="22" t="s">
        <v>307</v>
      </c>
      <c r="D4" s="22" t="s">
        <v>250</v>
      </c>
      <c r="E4" s="35" t="s">
        <v>305</v>
      </c>
      <c r="F4" s="8">
        <v>90</v>
      </c>
      <c r="G4" s="36">
        <v>90</v>
      </c>
      <c r="H4" s="36">
        <v>95</v>
      </c>
      <c r="I4" s="36">
        <v>90</v>
      </c>
      <c r="J4" s="75">
        <v>85</v>
      </c>
      <c r="K4" s="37">
        <v>90</v>
      </c>
      <c r="L4" s="21">
        <f>Tabell2[[#This Row],[6]]+Tabell2[[#This Row],[4]]+Tabell2[[#This Row],[3]]+Tabell2[[#This Row],[2]]+Tabell2[[#This Row],[1]]</f>
        <v>455</v>
      </c>
    </row>
    <row r="5" spans="1:12" ht="15.75" customHeight="1" x14ac:dyDescent="0.25">
      <c r="A5" s="34">
        <v>4</v>
      </c>
      <c r="B5" s="22" t="s">
        <v>312</v>
      </c>
      <c r="C5" s="22" t="s">
        <v>313</v>
      </c>
      <c r="D5" s="24" t="s">
        <v>231</v>
      </c>
      <c r="E5" s="35" t="s">
        <v>305</v>
      </c>
      <c r="F5" s="7"/>
      <c r="G5" s="36">
        <v>85</v>
      </c>
      <c r="H5" s="36">
        <v>85</v>
      </c>
      <c r="I5" s="36">
        <v>85</v>
      </c>
      <c r="J5" s="36">
        <v>90</v>
      </c>
      <c r="K5" s="37">
        <v>75</v>
      </c>
      <c r="L5" s="21">
        <f>SUM(F5:K5)</f>
        <v>420</v>
      </c>
    </row>
    <row r="6" spans="1:12" ht="15.75" customHeight="1" x14ac:dyDescent="0.25">
      <c r="A6" s="34">
        <v>5</v>
      </c>
      <c r="B6" s="22" t="s">
        <v>308</v>
      </c>
      <c r="C6" s="22" t="s">
        <v>309</v>
      </c>
      <c r="D6" s="22" t="s">
        <v>310</v>
      </c>
      <c r="E6" s="35" t="s">
        <v>305</v>
      </c>
      <c r="F6" s="7">
        <v>80</v>
      </c>
      <c r="G6" s="75">
        <v>75</v>
      </c>
      <c r="H6" s="36">
        <v>75</v>
      </c>
      <c r="I6" s="36">
        <v>75</v>
      </c>
      <c r="J6" s="36">
        <v>80</v>
      </c>
      <c r="K6" s="37">
        <v>85</v>
      </c>
      <c r="L6" s="21">
        <f>Tabell2[[#This Row],[6]]+Tabell2[[#This Row],[5]]+Tabell2[[#This Row],[4]]+Tabell2[[#This Row],[3]]+Tabell2[[#This Row],[1]]</f>
        <v>395</v>
      </c>
    </row>
    <row r="7" spans="1:12" ht="15.75" customHeight="1" x14ac:dyDescent="0.25">
      <c r="A7" s="34">
        <v>6</v>
      </c>
      <c r="B7" s="22" t="s">
        <v>31</v>
      </c>
      <c r="C7" s="22" t="s">
        <v>314</v>
      </c>
      <c r="D7" s="22" t="s">
        <v>250</v>
      </c>
      <c r="E7" s="35" t="s">
        <v>305</v>
      </c>
      <c r="F7" s="7"/>
      <c r="G7" s="36">
        <v>80</v>
      </c>
      <c r="H7" s="36">
        <v>80</v>
      </c>
      <c r="I7" s="36"/>
      <c r="J7" s="36">
        <v>72</v>
      </c>
      <c r="K7" s="37">
        <v>80</v>
      </c>
      <c r="L7" s="21">
        <f t="shared" ref="L7:L13" si="0">SUM(F7:K7)</f>
        <v>312</v>
      </c>
    </row>
    <row r="8" spans="1:12" ht="15.75" customHeight="1" x14ac:dyDescent="0.25">
      <c r="A8" s="34">
        <v>7</v>
      </c>
      <c r="B8" s="22" t="s">
        <v>315</v>
      </c>
      <c r="C8" s="22" t="s">
        <v>182</v>
      </c>
      <c r="D8" s="22" t="s">
        <v>146</v>
      </c>
      <c r="E8" s="35" t="s">
        <v>305</v>
      </c>
      <c r="F8" s="7"/>
      <c r="G8" s="36">
        <v>72</v>
      </c>
      <c r="H8" s="36">
        <v>69</v>
      </c>
      <c r="I8" s="36">
        <v>72</v>
      </c>
      <c r="J8" s="36"/>
      <c r="K8" s="17">
        <v>72</v>
      </c>
      <c r="L8" s="21">
        <f t="shared" si="0"/>
        <v>285</v>
      </c>
    </row>
    <row r="9" spans="1:12" ht="15.75" customHeight="1" x14ac:dyDescent="0.25">
      <c r="A9" s="34">
        <v>8</v>
      </c>
      <c r="B9" s="22" t="s">
        <v>321</v>
      </c>
      <c r="C9" s="22" t="s">
        <v>322</v>
      </c>
      <c r="D9" s="22" t="s">
        <v>80</v>
      </c>
      <c r="E9" s="35" t="s">
        <v>305</v>
      </c>
      <c r="F9" s="7"/>
      <c r="G9" s="36"/>
      <c r="H9" s="36"/>
      <c r="I9" s="36">
        <v>80</v>
      </c>
      <c r="J9" s="36">
        <v>75</v>
      </c>
      <c r="K9" s="37"/>
      <c r="L9" s="21">
        <f t="shared" si="0"/>
        <v>155</v>
      </c>
    </row>
    <row r="10" spans="1:12" ht="15.75" customHeight="1" x14ac:dyDescent="0.25">
      <c r="A10" s="34">
        <v>9</v>
      </c>
      <c r="B10" s="22" t="s">
        <v>147</v>
      </c>
      <c r="C10" s="22" t="s">
        <v>316</v>
      </c>
      <c r="D10" s="22" t="s">
        <v>290</v>
      </c>
      <c r="E10" s="35" t="s">
        <v>305</v>
      </c>
      <c r="F10" s="7">
        <v>95</v>
      </c>
      <c r="G10" s="36"/>
      <c r="H10" s="36"/>
      <c r="I10" s="36"/>
      <c r="J10" s="36"/>
      <c r="K10" s="37"/>
      <c r="L10" s="21">
        <f t="shared" si="0"/>
        <v>95</v>
      </c>
    </row>
    <row r="11" spans="1:12" ht="15.75" customHeight="1" x14ac:dyDescent="0.25">
      <c r="A11" s="34">
        <v>10</v>
      </c>
      <c r="B11" s="22" t="s">
        <v>317</v>
      </c>
      <c r="C11" s="22" t="s">
        <v>318</v>
      </c>
      <c r="D11" s="22" t="s">
        <v>17</v>
      </c>
      <c r="E11" s="35" t="s">
        <v>305</v>
      </c>
      <c r="F11" s="7">
        <v>85</v>
      </c>
      <c r="G11" s="36"/>
      <c r="H11" s="36"/>
      <c r="I11" s="36"/>
      <c r="J11" s="36"/>
      <c r="K11" s="37"/>
      <c r="L11" s="21">
        <f t="shared" si="0"/>
        <v>85</v>
      </c>
    </row>
    <row r="12" spans="1:12" ht="15.75" customHeight="1" x14ac:dyDescent="0.25">
      <c r="A12" s="34">
        <v>11</v>
      </c>
      <c r="B12" s="22" t="s">
        <v>319</v>
      </c>
      <c r="C12" s="22" t="s">
        <v>320</v>
      </c>
      <c r="D12" s="24" t="s">
        <v>179</v>
      </c>
      <c r="E12" s="35" t="s">
        <v>305</v>
      </c>
      <c r="F12" s="7"/>
      <c r="G12" s="36"/>
      <c r="H12" s="36">
        <v>72</v>
      </c>
      <c r="I12" s="36"/>
      <c r="J12" s="36"/>
      <c r="K12" s="37"/>
      <c r="L12" s="21">
        <f t="shared" si="0"/>
        <v>72</v>
      </c>
    </row>
    <row r="13" spans="1:12" ht="15.75" customHeight="1" x14ac:dyDescent="0.25">
      <c r="A13" s="34">
        <v>12</v>
      </c>
      <c r="B13" s="22" t="s">
        <v>323</v>
      </c>
      <c r="C13" s="22" t="s">
        <v>324</v>
      </c>
      <c r="D13" s="24" t="s">
        <v>97</v>
      </c>
      <c r="E13" s="35" t="s">
        <v>305</v>
      </c>
      <c r="F13" s="7"/>
      <c r="G13" s="36"/>
      <c r="H13" s="36"/>
      <c r="I13" s="36">
        <v>69</v>
      </c>
      <c r="J13" s="36"/>
      <c r="K13" s="37"/>
      <c r="L13" s="21">
        <f t="shared" si="0"/>
        <v>69</v>
      </c>
    </row>
    <row r="14" spans="1:12" ht="15.75" customHeight="1" x14ac:dyDescent="0.25">
      <c r="A14" s="34">
        <v>13</v>
      </c>
      <c r="D14" s="22"/>
      <c r="E14" s="35"/>
      <c r="F14" s="7"/>
      <c r="G14" s="36"/>
      <c r="H14" s="36"/>
      <c r="I14" s="36"/>
      <c r="J14" s="36"/>
      <c r="K14" s="37"/>
      <c r="L14" s="21"/>
    </row>
    <row r="15" spans="1:12" ht="15.75" customHeight="1" x14ac:dyDescent="0.25">
      <c r="A15" s="34">
        <v>14</v>
      </c>
      <c r="B15" s="22"/>
      <c r="C15" s="22"/>
      <c r="D15" s="24"/>
      <c r="E15" s="35"/>
      <c r="F15" s="7"/>
      <c r="G15" s="36"/>
      <c r="H15" s="36"/>
      <c r="I15" s="36"/>
      <c r="J15" s="36"/>
      <c r="K15" s="37"/>
      <c r="L15" s="21"/>
    </row>
    <row r="16" spans="1:12" ht="15.75" customHeight="1" x14ac:dyDescent="0.25">
      <c r="A16" s="34">
        <v>15</v>
      </c>
      <c r="B16" s="22"/>
      <c r="C16" s="22"/>
      <c r="D16" s="24"/>
      <c r="E16" s="35"/>
      <c r="F16" s="7"/>
      <c r="G16" s="36"/>
      <c r="H16" s="36"/>
      <c r="I16" s="36"/>
      <c r="J16" s="36"/>
      <c r="K16" s="37"/>
      <c r="L16" s="21"/>
    </row>
    <row r="17" spans="1:12" x14ac:dyDescent="0.25">
      <c r="A17" s="34">
        <v>16</v>
      </c>
      <c r="B17" s="22"/>
      <c r="C17" s="22"/>
      <c r="D17" s="22"/>
      <c r="E17" s="35"/>
      <c r="F17" s="7"/>
      <c r="G17" s="36"/>
      <c r="H17" s="36"/>
      <c r="I17" s="36"/>
      <c r="J17" s="36"/>
      <c r="K17" s="37"/>
      <c r="L17" s="21"/>
    </row>
    <row r="18" spans="1:12" x14ac:dyDescent="0.25">
      <c r="A18" s="34">
        <v>17</v>
      </c>
      <c r="B18" s="94"/>
      <c r="C18" s="94"/>
      <c r="D18" s="94"/>
      <c r="E18" s="40"/>
      <c r="F18" s="95"/>
      <c r="G18" s="54"/>
      <c r="H18" s="54"/>
      <c r="I18" s="54"/>
      <c r="J18" s="54"/>
      <c r="K18" s="55"/>
      <c r="L18" s="56"/>
    </row>
    <row r="19" spans="1:12" x14ac:dyDescent="0.25">
      <c r="A19" s="96"/>
      <c r="B19" s="78"/>
      <c r="C19" s="78"/>
      <c r="D19" s="78"/>
      <c r="E19" s="70"/>
      <c r="F19" s="73"/>
      <c r="G19" s="70"/>
      <c r="H19" s="70"/>
      <c r="I19" s="70"/>
      <c r="J19" s="70"/>
      <c r="K19" s="70"/>
      <c r="L19" s="13"/>
    </row>
    <row r="20" spans="1:12" x14ac:dyDescent="0.25">
      <c r="A20" s="96"/>
      <c r="B20" s="78"/>
      <c r="C20" s="78"/>
      <c r="G20" s="71"/>
      <c r="H20" s="71"/>
      <c r="J20" s="70"/>
      <c r="K20" s="70"/>
      <c r="L20" s="13"/>
    </row>
    <row r="21" spans="1:12" x14ac:dyDescent="0.25">
      <c r="A21" s="96"/>
      <c r="B21" s="97"/>
      <c r="C21" s="78"/>
      <c r="G21" s="71"/>
      <c r="H21" s="71"/>
      <c r="J21" s="70"/>
      <c r="K21" s="70"/>
      <c r="L21" s="13"/>
    </row>
    <row r="22" spans="1:12" x14ac:dyDescent="0.25">
      <c r="A22" s="77"/>
      <c r="B22" s="78"/>
      <c r="C22" s="78"/>
      <c r="G22" s="71"/>
      <c r="H22" s="71"/>
      <c r="J22" s="70"/>
      <c r="K22" s="70"/>
      <c r="L22" s="13"/>
    </row>
    <row r="23" spans="1:12" x14ac:dyDescent="0.25">
      <c r="A23" s="77"/>
      <c r="B23" s="78"/>
      <c r="C23" s="78"/>
      <c r="D23" s="78"/>
      <c r="E23" s="71"/>
      <c r="G23" s="71"/>
      <c r="H23" s="71"/>
      <c r="J23" s="70"/>
      <c r="K23" s="70"/>
      <c r="L23" s="13"/>
    </row>
    <row r="24" spans="1:12" x14ac:dyDescent="0.25">
      <c r="A24" s="77"/>
      <c r="B24" s="78"/>
      <c r="C24" s="78"/>
      <c r="D24" s="78"/>
      <c r="E24" s="71"/>
      <c r="G24" s="71"/>
      <c r="H24" s="71"/>
      <c r="J24" s="70"/>
      <c r="K24" s="70"/>
      <c r="L24" s="13"/>
    </row>
    <row r="25" spans="1:12" x14ac:dyDescent="0.25">
      <c r="A25" s="77"/>
      <c r="B25" s="78"/>
      <c r="C25" s="78"/>
      <c r="D25" s="78"/>
      <c r="E25" s="71"/>
      <c r="G25" s="71"/>
      <c r="H25" s="71"/>
      <c r="J25" s="70"/>
      <c r="K25" s="70"/>
      <c r="L25" s="13"/>
    </row>
    <row r="26" spans="1:12" x14ac:dyDescent="0.25">
      <c r="A26" s="77"/>
      <c r="B26" s="78"/>
      <c r="C26" s="78"/>
      <c r="D26" s="78"/>
      <c r="E26" s="71"/>
      <c r="G26" s="71"/>
      <c r="H26" s="71"/>
      <c r="J26" s="70"/>
      <c r="K26" s="70"/>
      <c r="L26" s="13"/>
    </row>
    <row r="27" spans="1:12" x14ac:dyDescent="0.25">
      <c r="A27" s="77"/>
      <c r="B27" s="78"/>
      <c r="C27" s="78"/>
      <c r="D27" s="78"/>
      <c r="E27" s="71"/>
      <c r="G27" s="71"/>
      <c r="H27" s="71"/>
      <c r="I27" s="71"/>
      <c r="J27" s="71"/>
      <c r="K27" s="71"/>
      <c r="L27" s="13"/>
    </row>
    <row r="28" spans="1:12" x14ac:dyDescent="0.25">
      <c r="A28" s="77"/>
      <c r="B28" s="78"/>
      <c r="C28" s="78"/>
      <c r="G28" s="71"/>
      <c r="H28" s="71"/>
      <c r="I28" s="71"/>
      <c r="J28" s="71"/>
      <c r="K28" s="71"/>
      <c r="L28" s="13"/>
    </row>
    <row r="29" spans="1:12" x14ac:dyDescent="0.25">
      <c r="A29" s="77"/>
      <c r="B29" s="78"/>
      <c r="C29" s="78"/>
      <c r="D29" s="78"/>
      <c r="E29" s="71"/>
      <c r="G29" s="71"/>
      <c r="H29" s="71"/>
      <c r="I29" s="71"/>
      <c r="J29" s="71"/>
      <c r="K29" s="71"/>
      <c r="L29" s="13"/>
    </row>
    <row r="30" spans="1:12" x14ac:dyDescent="0.25">
      <c r="A30" s="77"/>
      <c r="B30" s="78"/>
      <c r="C30" s="78"/>
      <c r="D30" s="78"/>
      <c r="E30" s="71"/>
      <c r="G30" s="71"/>
      <c r="H30" s="71"/>
      <c r="I30" s="71"/>
      <c r="J30" s="71"/>
      <c r="K30" s="71"/>
      <c r="L30" s="13"/>
    </row>
  </sheetData>
  <sortState xmlns:xlrd2="http://schemas.microsoft.com/office/spreadsheetml/2017/richdata2" ref="B2:L10">
    <sortCondition descending="1" ref="L2:L10"/>
  </sortState>
  <phoneticPr fontId="10" type="noConversion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5.5703125" customWidth="1"/>
    <col min="2" max="2" width="16" customWidth="1"/>
    <col min="3" max="3" width="16.42578125" customWidth="1"/>
    <col min="4" max="4" width="14.5703125" customWidth="1"/>
    <col min="5" max="5" width="6.5703125" bestFit="1" customWidth="1"/>
    <col min="6" max="11" width="5.5703125" customWidth="1"/>
    <col min="12" max="12" width="8.42578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ht="16.350000000000001" customHeight="1" x14ac:dyDescent="0.25">
      <c r="A2" s="7">
        <v>1</v>
      </c>
      <c r="B2" s="4" t="s">
        <v>22</v>
      </c>
      <c r="C2" s="8" t="s">
        <v>23</v>
      </c>
      <c r="D2" s="6" t="s">
        <v>8</v>
      </c>
      <c r="E2" s="28" t="s">
        <v>24</v>
      </c>
      <c r="F2" s="72">
        <v>95</v>
      </c>
      <c r="G2" s="7">
        <v>100</v>
      </c>
      <c r="H2" s="7">
        <v>95</v>
      </c>
      <c r="I2" s="7">
        <v>95</v>
      </c>
      <c r="J2" s="7">
        <v>90</v>
      </c>
      <c r="K2" s="7"/>
      <c r="L2" s="21">
        <f>SUM(G2:K2)</f>
        <v>380</v>
      </c>
    </row>
    <row r="3" spans="1:12" ht="16.350000000000001" customHeight="1" x14ac:dyDescent="0.25">
      <c r="A3" s="7">
        <v>2</v>
      </c>
      <c r="B3" s="8" t="s">
        <v>28</v>
      </c>
      <c r="C3" s="8" t="s">
        <v>29</v>
      </c>
      <c r="D3" s="6" t="s">
        <v>30</v>
      </c>
      <c r="E3" s="28" t="s">
        <v>24</v>
      </c>
      <c r="F3" s="7"/>
      <c r="G3" s="7"/>
      <c r="H3" s="7">
        <v>100</v>
      </c>
      <c r="I3" s="7">
        <v>100</v>
      </c>
      <c r="J3" s="7">
        <v>100</v>
      </c>
      <c r="K3" s="7"/>
      <c r="L3" s="21">
        <f t="shared" ref="L3:L7" si="0">SUM(F3:K3)</f>
        <v>300</v>
      </c>
    </row>
    <row r="4" spans="1:12" x14ac:dyDescent="0.25">
      <c r="A4" s="7">
        <v>3</v>
      </c>
      <c r="B4" s="4" t="s">
        <v>25</v>
      </c>
      <c r="C4" s="8" t="s">
        <v>26</v>
      </c>
      <c r="D4" s="6" t="s">
        <v>104</v>
      </c>
      <c r="E4" s="28" t="s">
        <v>24</v>
      </c>
      <c r="F4" s="7">
        <v>100</v>
      </c>
      <c r="G4" s="7"/>
      <c r="H4" s="7"/>
      <c r="I4" s="7"/>
      <c r="J4" s="7"/>
      <c r="K4" s="7"/>
      <c r="L4" s="21">
        <f t="shared" si="0"/>
        <v>100</v>
      </c>
    </row>
    <row r="5" spans="1:12" x14ac:dyDescent="0.25">
      <c r="A5" s="7">
        <v>4</v>
      </c>
      <c r="B5" s="1" t="s">
        <v>348</v>
      </c>
      <c r="C5" s="1" t="s">
        <v>349</v>
      </c>
      <c r="D5" s="1" t="s">
        <v>343</v>
      </c>
      <c r="E5" s="28" t="s">
        <v>24</v>
      </c>
      <c r="F5" s="10"/>
      <c r="G5" s="7"/>
      <c r="H5" s="7"/>
      <c r="I5" s="7"/>
      <c r="J5" s="7">
        <v>95</v>
      </c>
      <c r="K5" s="7"/>
      <c r="L5" s="21">
        <f t="shared" si="0"/>
        <v>95</v>
      </c>
    </row>
    <row r="6" spans="1:12" x14ac:dyDescent="0.25">
      <c r="A6" s="7">
        <v>5</v>
      </c>
      <c r="B6" s="4" t="s">
        <v>31</v>
      </c>
      <c r="C6" s="11" t="s">
        <v>32</v>
      </c>
      <c r="D6" s="6" t="s">
        <v>343</v>
      </c>
      <c r="E6" s="28" t="s">
        <v>24</v>
      </c>
      <c r="F6" s="7"/>
      <c r="G6" s="7"/>
      <c r="H6" s="7">
        <v>90</v>
      </c>
      <c r="I6" s="7"/>
      <c r="J6" s="7"/>
      <c r="K6" s="7"/>
      <c r="L6" s="21">
        <f t="shared" si="0"/>
        <v>90</v>
      </c>
    </row>
    <row r="7" spans="1:12" x14ac:dyDescent="0.25">
      <c r="A7" s="7">
        <v>6</v>
      </c>
      <c r="B7" s="1" t="s">
        <v>350</v>
      </c>
      <c r="C7" s="1" t="s">
        <v>351</v>
      </c>
      <c r="D7" s="1" t="s">
        <v>80</v>
      </c>
      <c r="E7" s="28" t="s">
        <v>24</v>
      </c>
      <c r="F7" s="10"/>
      <c r="G7" s="7"/>
      <c r="H7" s="7"/>
      <c r="I7" s="7"/>
      <c r="J7" s="7">
        <v>85</v>
      </c>
      <c r="K7" s="7"/>
      <c r="L7" s="21">
        <f t="shared" si="0"/>
        <v>85</v>
      </c>
    </row>
    <row r="8" spans="1:12" x14ac:dyDescent="0.25">
      <c r="A8" s="7"/>
      <c r="B8" s="1"/>
      <c r="C8" s="1"/>
      <c r="D8" s="1"/>
      <c r="E8" s="28"/>
      <c r="F8" s="10"/>
      <c r="G8" s="7"/>
      <c r="H8" s="7"/>
      <c r="I8" s="7"/>
      <c r="J8" s="7"/>
      <c r="K8" s="7"/>
      <c r="L8" s="21">
        <f t="shared" ref="L8" si="1">SUM(F8:K8)</f>
        <v>0</v>
      </c>
    </row>
    <row r="13" spans="1:12" ht="16.5" customHeight="1" x14ac:dyDescent="0.25"/>
  </sheetData>
  <autoFilter ref="A1:L1" xr:uid="{00000000-0001-0000-0900-000000000000}">
    <sortState xmlns:xlrd2="http://schemas.microsoft.com/office/spreadsheetml/2017/richdata2" ref="A2:L8">
      <sortCondition descending="1" ref="L1"/>
    </sortState>
  </autoFilter>
  <sortState xmlns:xlrd2="http://schemas.microsoft.com/office/spreadsheetml/2017/richdata2" ref="B2:L7">
    <sortCondition descending="1" ref="L2:L7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5.5703125" customWidth="1"/>
    <col min="2" max="2" width="18.42578125" customWidth="1"/>
    <col min="3" max="3" width="19.85546875" customWidth="1"/>
    <col min="4" max="4" width="16.5703125" customWidth="1"/>
    <col min="5" max="5" width="6.42578125" customWidth="1"/>
    <col min="6" max="11" width="5.5703125" customWidth="1"/>
    <col min="12" max="12" width="8.42578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x14ac:dyDescent="0.25">
      <c r="A2" s="34">
        <v>1</v>
      </c>
      <c r="B2" s="22" t="s">
        <v>33</v>
      </c>
      <c r="C2" s="22" t="s">
        <v>34</v>
      </c>
      <c r="D2" s="22" t="s">
        <v>17</v>
      </c>
      <c r="E2" s="28" t="s">
        <v>35</v>
      </c>
      <c r="F2" s="62">
        <v>100</v>
      </c>
      <c r="G2" s="62"/>
      <c r="H2" s="62">
        <v>100</v>
      </c>
      <c r="I2" s="62">
        <v>85</v>
      </c>
      <c r="J2" s="62">
        <v>100</v>
      </c>
      <c r="K2" s="62"/>
      <c r="L2" s="21">
        <f>SUM(F2:K2)</f>
        <v>385</v>
      </c>
    </row>
    <row r="3" spans="1:12" x14ac:dyDescent="0.25">
      <c r="A3" s="23">
        <v>2</v>
      </c>
      <c r="B3" s="22" t="s">
        <v>36</v>
      </c>
      <c r="C3" s="22" t="s">
        <v>37</v>
      </c>
      <c r="D3" s="22" t="s">
        <v>30</v>
      </c>
      <c r="E3" s="28" t="s">
        <v>35</v>
      </c>
      <c r="F3" s="62"/>
      <c r="G3" s="62">
        <v>95</v>
      </c>
      <c r="H3" s="62">
        <v>90</v>
      </c>
      <c r="I3" s="62">
        <v>80</v>
      </c>
      <c r="J3" s="62">
        <v>90</v>
      </c>
      <c r="K3" s="62"/>
      <c r="L3" s="21">
        <f t="shared" ref="L3:L10" si="0">SUM(F3:K3)</f>
        <v>355</v>
      </c>
    </row>
    <row r="4" spans="1:12" x14ac:dyDescent="0.25">
      <c r="A4" s="34">
        <v>3</v>
      </c>
      <c r="B4" s="4" t="s">
        <v>38</v>
      </c>
      <c r="C4" s="12" t="s">
        <v>39</v>
      </c>
      <c r="D4" s="6" t="s">
        <v>30</v>
      </c>
      <c r="E4" s="28" t="s">
        <v>35</v>
      </c>
      <c r="F4" s="62"/>
      <c r="G4" s="62">
        <v>90</v>
      </c>
      <c r="H4" s="62">
        <v>85</v>
      </c>
      <c r="I4" s="62">
        <v>75</v>
      </c>
      <c r="J4" s="62"/>
      <c r="K4" s="62"/>
      <c r="L4" s="21">
        <f t="shared" si="0"/>
        <v>250</v>
      </c>
    </row>
    <row r="5" spans="1:12" x14ac:dyDescent="0.25">
      <c r="A5" s="23">
        <v>4</v>
      </c>
      <c r="B5" s="22" t="s">
        <v>46</v>
      </c>
      <c r="C5" s="22" t="s">
        <v>47</v>
      </c>
      <c r="D5" s="48" t="s">
        <v>17</v>
      </c>
      <c r="E5" s="28" t="s">
        <v>35</v>
      </c>
      <c r="F5" s="5"/>
      <c r="G5" s="5"/>
      <c r="H5" s="5">
        <v>95</v>
      </c>
      <c r="I5" s="5">
        <v>100</v>
      </c>
      <c r="J5" s="5"/>
      <c r="K5" s="5"/>
      <c r="L5" s="21">
        <f t="shared" si="0"/>
        <v>195</v>
      </c>
    </row>
    <row r="6" spans="1:12" s="3" customFormat="1" ht="16.350000000000001" customHeight="1" x14ac:dyDescent="0.25">
      <c r="A6" s="23">
        <v>5</v>
      </c>
      <c r="B6" s="22" t="s">
        <v>338</v>
      </c>
      <c r="C6" s="22" t="s">
        <v>67</v>
      </c>
      <c r="D6" s="48" t="s">
        <v>42</v>
      </c>
      <c r="E6" s="28" t="s">
        <v>35</v>
      </c>
      <c r="F6" s="5"/>
      <c r="G6" s="5"/>
      <c r="H6" s="5"/>
      <c r="I6" s="5">
        <v>90</v>
      </c>
      <c r="J6" s="5">
        <v>95</v>
      </c>
      <c r="K6" s="5"/>
      <c r="L6" s="21">
        <f t="shared" si="0"/>
        <v>185</v>
      </c>
    </row>
    <row r="7" spans="1:12" x14ac:dyDescent="0.25">
      <c r="A7" s="34">
        <v>6</v>
      </c>
      <c r="B7" s="22" t="s">
        <v>40</v>
      </c>
      <c r="C7" s="22" t="s">
        <v>41</v>
      </c>
      <c r="D7" s="48" t="s">
        <v>42</v>
      </c>
      <c r="E7" s="28" t="s">
        <v>35</v>
      </c>
      <c r="F7" s="62"/>
      <c r="G7" s="62">
        <v>100</v>
      </c>
      <c r="H7" s="62"/>
      <c r="I7" s="62"/>
      <c r="J7" s="62">
        <v>80</v>
      </c>
      <c r="K7" s="62"/>
      <c r="L7" s="21">
        <f t="shared" si="0"/>
        <v>180</v>
      </c>
    </row>
    <row r="8" spans="1:12" x14ac:dyDescent="0.25">
      <c r="A8" s="23">
        <v>7</v>
      </c>
      <c r="B8" s="22" t="s">
        <v>46</v>
      </c>
      <c r="C8" s="22" t="s">
        <v>48</v>
      </c>
      <c r="D8" s="48" t="s">
        <v>30</v>
      </c>
      <c r="E8" s="28" t="s">
        <v>35</v>
      </c>
      <c r="F8" s="62">
        <v>90</v>
      </c>
      <c r="G8" s="62"/>
      <c r="H8" s="62"/>
      <c r="I8" s="62"/>
      <c r="J8" s="62">
        <v>85</v>
      </c>
      <c r="K8" s="62"/>
      <c r="L8" s="21">
        <f t="shared" si="0"/>
        <v>175</v>
      </c>
    </row>
    <row r="9" spans="1:12" x14ac:dyDescent="0.25">
      <c r="A9" s="34">
        <v>8</v>
      </c>
      <c r="B9" s="22" t="s">
        <v>43</v>
      </c>
      <c r="C9" s="22" t="s">
        <v>44</v>
      </c>
      <c r="D9" s="48" t="s">
        <v>45</v>
      </c>
      <c r="E9" s="28" t="s">
        <v>35</v>
      </c>
      <c r="F9" s="62">
        <v>95</v>
      </c>
      <c r="G9" s="62"/>
      <c r="H9" s="62"/>
      <c r="I9" s="62"/>
      <c r="J9" s="62"/>
      <c r="K9" s="62"/>
      <c r="L9" s="21">
        <f t="shared" si="0"/>
        <v>95</v>
      </c>
    </row>
    <row r="10" spans="1:12" x14ac:dyDescent="0.25">
      <c r="A10" s="34">
        <v>8</v>
      </c>
      <c r="B10" s="22" t="s">
        <v>40</v>
      </c>
      <c r="C10" s="22" t="s">
        <v>337</v>
      </c>
      <c r="D10" s="48" t="s">
        <v>8</v>
      </c>
      <c r="E10" s="28" t="s">
        <v>35</v>
      </c>
      <c r="F10" s="5"/>
      <c r="G10" s="5"/>
      <c r="H10" s="5"/>
      <c r="I10" s="5">
        <v>95</v>
      </c>
      <c r="J10" s="5"/>
      <c r="K10" s="5"/>
      <c r="L10" s="21">
        <f t="shared" si="0"/>
        <v>95</v>
      </c>
    </row>
  </sheetData>
  <autoFilter ref="A1:L1" xr:uid="{00000000-0001-0000-0A00-000000000000}">
    <sortState xmlns:xlrd2="http://schemas.microsoft.com/office/spreadsheetml/2017/richdata2" ref="A2:L10">
      <sortCondition descending="1" ref="L1"/>
    </sortState>
  </autoFilter>
  <sortState xmlns:xlrd2="http://schemas.microsoft.com/office/spreadsheetml/2017/richdata2" ref="B2:L10">
    <sortCondition descending="1" ref="L2:L10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5.42578125" customWidth="1"/>
    <col min="2" max="2" width="14.5703125" customWidth="1"/>
    <col min="3" max="3" width="14.42578125" customWidth="1"/>
    <col min="4" max="4" width="16.42578125" customWidth="1"/>
    <col min="5" max="5" width="6.5703125" customWidth="1"/>
    <col min="6" max="11" width="5.5703125" customWidth="1"/>
    <col min="12" max="12" width="8.42578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x14ac:dyDescent="0.25">
      <c r="A2" s="23">
        <v>1</v>
      </c>
      <c r="B2" s="22" t="s">
        <v>49</v>
      </c>
      <c r="C2" s="22" t="s">
        <v>50</v>
      </c>
      <c r="D2" s="22" t="s">
        <v>42</v>
      </c>
      <c r="E2" s="36" t="s">
        <v>51</v>
      </c>
      <c r="F2" s="7"/>
      <c r="G2" s="7">
        <v>100</v>
      </c>
      <c r="H2" s="7">
        <v>100</v>
      </c>
      <c r="I2" s="7">
        <v>95</v>
      </c>
      <c r="J2" s="7">
        <v>100</v>
      </c>
      <c r="K2" s="7"/>
      <c r="L2" s="21">
        <f>SUM(F2:K2)</f>
        <v>395</v>
      </c>
    </row>
    <row r="3" spans="1:12" s="3" customFormat="1" ht="30" x14ac:dyDescent="0.25">
      <c r="A3" s="34">
        <v>2</v>
      </c>
      <c r="B3" s="22" t="s">
        <v>336</v>
      </c>
      <c r="C3" s="22" t="s">
        <v>152</v>
      </c>
      <c r="D3" s="24" t="s">
        <v>17</v>
      </c>
      <c r="E3" s="36" t="s">
        <v>51</v>
      </c>
      <c r="F3" s="7"/>
      <c r="G3" s="7"/>
      <c r="H3" s="7"/>
      <c r="I3" s="7">
        <v>100</v>
      </c>
      <c r="J3" s="7"/>
      <c r="K3" s="7"/>
      <c r="L3" s="21">
        <f>SUM(F3:K3)</f>
        <v>100</v>
      </c>
    </row>
    <row r="4" spans="1:12" x14ac:dyDescent="0.25">
      <c r="A4" s="23">
        <v>3</v>
      </c>
      <c r="B4" s="22"/>
      <c r="C4" s="22"/>
      <c r="D4" s="24"/>
      <c r="E4" s="36" t="s">
        <v>51</v>
      </c>
      <c r="F4" s="7"/>
      <c r="G4" s="7"/>
      <c r="H4" s="7"/>
      <c r="I4" s="7"/>
      <c r="J4" s="7"/>
      <c r="K4" s="7"/>
      <c r="L4" s="21">
        <f t="shared" ref="L4:L7" si="0">SUM(F4:K4)</f>
        <v>0</v>
      </c>
    </row>
    <row r="5" spans="1:12" x14ac:dyDescent="0.25">
      <c r="A5" s="23">
        <v>4</v>
      </c>
      <c r="B5" s="22"/>
      <c r="C5" s="22"/>
      <c r="D5" s="24"/>
      <c r="E5" s="36" t="s">
        <v>51</v>
      </c>
      <c r="F5" s="7"/>
      <c r="G5" s="7"/>
      <c r="H5" s="7"/>
      <c r="I5" s="7"/>
      <c r="J5" s="7"/>
      <c r="K5" s="7"/>
      <c r="L5" s="21">
        <f t="shared" si="0"/>
        <v>0</v>
      </c>
    </row>
    <row r="6" spans="1:12" x14ac:dyDescent="0.25">
      <c r="A6" s="23">
        <v>5</v>
      </c>
      <c r="B6" s="22"/>
      <c r="C6" s="22"/>
      <c r="D6" s="22"/>
      <c r="E6" s="36" t="s">
        <v>51</v>
      </c>
      <c r="F6" s="7"/>
      <c r="G6" s="7"/>
      <c r="H6" s="7"/>
      <c r="I6" s="7"/>
      <c r="J6" s="7"/>
      <c r="K6" s="7"/>
      <c r="L6" s="21">
        <f t="shared" si="0"/>
        <v>0</v>
      </c>
    </row>
    <row r="7" spans="1:12" x14ac:dyDescent="0.25">
      <c r="A7" s="14"/>
      <c r="B7" s="12"/>
      <c r="C7" s="12"/>
      <c r="D7" s="12"/>
      <c r="E7" s="2"/>
      <c r="F7" s="10"/>
      <c r="G7" s="10"/>
      <c r="H7" s="10"/>
      <c r="I7" s="10"/>
      <c r="J7" s="10"/>
      <c r="K7" s="10"/>
      <c r="L7" s="21">
        <f t="shared" si="0"/>
        <v>0</v>
      </c>
    </row>
    <row r="8" spans="1:12" x14ac:dyDescent="0.25">
      <c r="L8" s="64"/>
    </row>
    <row r="14" spans="1:12" ht="16.5" customHeight="1" x14ac:dyDescent="0.25"/>
  </sheetData>
  <sortState xmlns:xlrd2="http://schemas.microsoft.com/office/spreadsheetml/2017/richdata2" ref="B2:L3">
    <sortCondition descending="1" ref="L2:L3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3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5.42578125" customWidth="1"/>
    <col min="2" max="2" width="17" customWidth="1"/>
    <col min="3" max="3" width="22.42578125" customWidth="1"/>
    <col min="4" max="4" width="17.42578125" customWidth="1"/>
    <col min="5" max="5" width="6.5703125" customWidth="1"/>
    <col min="6" max="11" width="5.5703125" customWidth="1"/>
    <col min="12" max="12" width="8.5703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x14ac:dyDescent="0.25">
      <c r="A2" s="23">
        <v>1</v>
      </c>
      <c r="B2" s="22" t="s">
        <v>52</v>
      </c>
      <c r="C2" s="22" t="s">
        <v>53</v>
      </c>
      <c r="D2" s="24" t="s">
        <v>30</v>
      </c>
      <c r="E2" s="28" t="s">
        <v>54</v>
      </c>
      <c r="F2" s="72">
        <v>95</v>
      </c>
      <c r="G2" s="7">
        <v>95</v>
      </c>
      <c r="H2" s="7">
        <v>100</v>
      </c>
      <c r="I2" s="7">
        <v>90</v>
      </c>
      <c r="J2" s="7">
        <v>100</v>
      </c>
      <c r="K2" s="7"/>
      <c r="L2" s="21">
        <f>SUM(G2:K2)</f>
        <v>385</v>
      </c>
    </row>
    <row r="3" spans="1:12" x14ac:dyDescent="0.25">
      <c r="A3" s="23">
        <v>2</v>
      </c>
      <c r="B3" s="22" t="s">
        <v>55</v>
      </c>
      <c r="C3" s="22" t="s">
        <v>56</v>
      </c>
      <c r="D3" s="22" t="s">
        <v>30</v>
      </c>
      <c r="E3" s="28" t="s">
        <v>54</v>
      </c>
      <c r="F3" s="7">
        <v>90</v>
      </c>
      <c r="G3" s="7">
        <v>90</v>
      </c>
      <c r="H3" s="7">
        <v>85</v>
      </c>
      <c r="I3" s="7">
        <v>85</v>
      </c>
      <c r="J3" s="7"/>
      <c r="K3" s="7"/>
      <c r="L3" s="21">
        <f t="shared" ref="L3:L8" si="0">SUM(F3:K3)</f>
        <v>350</v>
      </c>
    </row>
    <row r="4" spans="1:12" s="3" customFormat="1" x14ac:dyDescent="0.25">
      <c r="A4" s="23">
        <v>3</v>
      </c>
      <c r="B4" s="22" t="s">
        <v>52</v>
      </c>
      <c r="C4" s="22" t="s">
        <v>59</v>
      </c>
      <c r="D4" s="22" t="s">
        <v>60</v>
      </c>
      <c r="E4" s="28" t="s">
        <v>54</v>
      </c>
      <c r="F4" s="7"/>
      <c r="G4" s="7">
        <v>100</v>
      </c>
      <c r="H4" s="7"/>
      <c r="I4" s="7">
        <v>100</v>
      </c>
      <c r="J4" s="7"/>
      <c r="K4" s="7"/>
      <c r="L4" s="21">
        <f t="shared" si="0"/>
        <v>200</v>
      </c>
    </row>
    <row r="5" spans="1:12" x14ac:dyDescent="0.25">
      <c r="A5" s="23">
        <v>4</v>
      </c>
      <c r="B5" s="22" t="s">
        <v>61</v>
      </c>
      <c r="C5" s="22" t="s">
        <v>32</v>
      </c>
      <c r="D5" s="24" t="s">
        <v>341</v>
      </c>
      <c r="E5" s="28" t="s">
        <v>54</v>
      </c>
      <c r="F5" s="7"/>
      <c r="G5" s="7"/>
      <c r="H5" s="7">
        <v>95</v>
      </c>
      <c r="I5" s="7">
        <v>95</v>
      </c>
      <c r="J5" s="7"/>
      <c r="K5" s="7"/>
      <c r="L5" s="21">
        <f t="shared" si="0"/>
        <v>190</v>
      </c>
    </row>
    <row r="6" spans="1:12" x14ac:dyDescent="0.25">
      <c r="A6" s="23">
        <v>5</v>
      </c>
      <c r="B6" s="22" t="s">
        <v>57</v>
      </c>
      <c r="C6" s="22" t="s">
        <v>58</v>
      </c>
      <c r="D6" s="24" t="s">
        <v>17</v>
      </c>
      <c r="E6" s="28" t="s">
        <v>54</v>
      </c>
      <c r="F6" s="7">
        <v>100</v>
      </c>
      <c r="G6" s="7"/>
      <c r="H6" s="7"/>
      <c r="I6" s="7"/>
      <c r="J6" s="7"/>
      <c r="K6" s="7"/>
      <c r="L6" s="21">
        <f t="shared" si="0"/>
        <v>100</v>
      </c>
    </row>
    <row r="7" spans="1:12" x14ac:dyDescent="0.25">
      <c r="A7" s="23">
        <v>6</v>
      </c>
      <c r="B7" s="22" t="s">
        <v>15</v>
      </c>
      <c r="C7" s="22" t="s">
        <v>62</v>
      </c>
      <c r="D7" s="24" t="s">
        <v>63</v>
      </c>
      <c r="E7" s="28" t="s">
        <v>54</v>
      </c>
      <c r="F7" s="7"/>
      <c r="G7" s="7"/>
      <c r="H7" s="7">
        <v>90</v>
      </c>
      <c r="I7" s="7"/>
      <c r="J7" s="7"/>
      <c r="K7" s="7"/>
      <c r="L7" s="21">
        <f t="shared" si="0"/>
        <v>90</v>
      </c>
    </row>
    <row r="8" spans="1:12" x14ac:dyDescent="0.25">
      <c r="A8" s="23">
        <v>7</v>
      </c>
      <c r="B8" s="22" t="s">
        <v>64</v>
      </c>
      <c r="C8" s="22" t="s">
        <v>65</v>
      </c>
      <c r="D8" s="5" t="s">
        <v>8</v>
      </c>
      <c r="E8" s="28" t="s">
        <v>54</v>
      </c>
      <c r="F8" s="7"/>
      <c r="G8" s="7"/>
      <c r="H8" s="7">
        <v>80</v>
      </c>
      <c r="I8" s="7"/>
      <c r="J8" s="7"/>
      <c r="K8" s="7"/>
      <c r="L8" s="21">
        <f t="shared" si="0"/>
        <v>80</v>
      </c>
    </row>
    <row r="9" spans="1:12" x14ac:dyDescent="0.25">
      <c r="A9" s="23"/>
      <c r="B9" s="8"/>
      <c r="C9" s="8"/>
      <c r="D9" s="8"/>
      <c r="E9" s="28"/>
      <c r="F9" s="7"/>
      <c r="G9" s="7"/>
      <c r="H9" s="7"/>
      <c r="I9" s="7"/>
      <c r="J9" s="7"/>
      <c r="K9" s="7"/>
      <c r="L9" s="21"/>
    </row>
    <row r="10" spans="1:12" x14ac:dyDescent="0.25">
      <c r="A10" s="23"/>
      <c r="B10" s="22"/>
      <c r="C10" s="22"/>
      <c r="D10" s="22"/>
      <c r="E10" s="28"/>
      <c r="F10" s="7"/>
      <c r="G10" s="7"/>
      <c r="H10" s="7"/>
      <c r="I10" s="7"/>
      <c r="J10" s="7"/>
      <c r="K10" s="7"/>
      <c r="L10" s="21"/>
    </row>
    <row r="11" spans="1:12" x14ac:dyDescent="0.25">
      <c r="A11" s="25"/>
      <c r="B11" s="22"/>
      <c r="C11" s="22"/>
      <c r="D11" s="24"/>
      <c r="E11" s="28"/>
      <c r="F11" s="7"/>
      <c r="G11" s="7"/>
      <c r="H11" s="7"/>
      <c r="I11" s="7"/>
      <c r="J11" s="7"/>
      <c r="K11" s="7"/>
      <c r="L11" s="21"/>
    </row>
    <row r="12" spans="1:12" x14ac:dyDescent="0.25">
      <c r="A12" s="77"/>
      <c r="B12" s="78"/>
      <c r="C12" s="78"/>
      <c r="D12" s="79"/>
      <c r="E12" s="80"/>
      <c r="F12" s="73"/>
      <c r="G12" s="73"/>
      <c r="H12" s="73"/>
      <c r="I12" s="73"/>
      <c r="J12" s="73"/>
      <c r="K12" s="73"/>
    </row>
    <row r="13" spans="1:12" x14ac:dyDescent="0.25">
      <c r="A13" s="77"/>
      <c r="B13" s="78"/>
      <c r="C13" s="78"/>
      <c r="E13" s="80"/>
      <c r="F13" s="73"/>
      <c r="G13" s="73"/>
      <c r="H13" s="73"/>
      <c r="I13" s="73"/>
      <c r="J13" s="73"/>
      <c r="K13" s="73"/>
    </row>
    <row r="14" spans="1:12" x14ac:dyDescent="0.25">
      <c r="A14" s="77"/>
      <c r="B14" s="78"/>
      <c r="C14" s="78"/>
      <c r="D14" s="78"/>
      <c r="E14" s="80"/>
      <c r="F14" s="73"/>
      <c r="G14" s="73"/>
      <c r="H14" s="73"/>
      <c r="I14" s="73"/>
      <c r="J14" s="73"/>
      <c r="K14" s="73"/>
    </row>
    <row r="15" spans="1:12" x14ac:dyDescent="0.25">
      <c r="A15" s="77"/>
      <c r="B15" s="78"/>
      <c r="C15" s="78"/>
      <c r="D15" s="79"/>
      <c r="E15" s="80"/>
      <c r="F15" s="73"/>
      <c r="G15" s="73"/>
      <c r="H15" s="73"/>
      <c r="I15" s="73"/>
      <c r="J15" s="73"/>
      <c r="K15" s="73"/>
    </row>
    <row r="16" spans="1:12" x14ac:dyDescent="0.25">
      <c r="A16" s="77"/>
      <c r="B16" s="78"/>
      <c r="C16" s="78"/>
      <c r="D16" s="79"/>
      <c r="E16" s="80"/>
      <c r="F16" s="73"/>
      <c r="G16" s="73"/>
      <c r="H16" s="73"/>
      <c r="I16" s="73"/>
      <c r="J16" s="73"/>
      <c r="K16" s="73"/>
    </row>
    <row r="17" spans="1:11" x14ac:dyDescent="0.25">
      <c r="A17" s="77"/>
      <c r="B17" s="78"/>
      <c r="C17" s="78"/>
      <c r="D17" s="79"/>
      <c r="E17" s="80"/>
      <c r="F17" s="73"/>
      <c r="G17" s="73"/>
      <c r="H17" s="73"/>
      <c r="I17" s="73"/>
      <c r="J17" s="73"/>
      <c r="K17" s="73"/>
    </row>
    <row r="18" spans="1:11" x14ac:dyDescent="0.25">
      <c r="A18" s="77"/>
      <c r="B18" s="81"/>
      <c r="C18" s="81"/>
      <c r="D18" s="81"/>
      <c r="E18" s="80"/>
      <c r="F18" s="73"/>
      <c r="G18" s="73"/>
      <c r="H18" s="73"/>
      <c r="I18" s="73"/>
      <c r="J18" s="73"/>
      <c r="K18" s="73"/>
    </row>
    <row r="19" spans="1:11" x14ac:dyDescent="0.25">
      <c r="A19" s="77"/>
      <c r="B19" s="82"/>
      <c r="C19" s="83"/>
      <c r="E19" s="80"/>
      <c r="F19" s="73"/>
      <c r="G19" s="73"/>
      <c r="H19" s="73"/>
      <c r="I19" s="73"/>
      <c r="J19" s="73"/>
      <c r="K19" s="73"/>
    </row>
    <row r="20" spans="1:11" x14ac:dyDescent="0.25">
      <c r="A20" s="77"/>
      <c r="B20" s="78"/>
      <c r="C20" s="78"/>
      <c r="E20" s="80"/>
      <c r="F20" s="73"/>
      <c r="G20" s="73"/>
      <c r="H20" s="73"/>
      <c r="I20" s="73"/>
      <c r="J20" s="73"/>
      <c r="K20" s="73"/>
    </row>
    <row r="21" spans="1:11" x14ac:dyDescent="0.25">
      <c r="A21" s="77"/>
      <c r="B21" s="78"/>
      <c r="C21" s="78"/>
      <c r="D21" s="78"/>
      <c r="E21" s="80"/>
      <c r="F21" s="73"/>
      <c r="G21" s="73"/>
      <c r="H21" s="73"/>
      <c r="I21" s="73"/>
      <c r="J21" s="73"/>
      <c r="K21" s="73"/>
    </row>
    <row r="22" spans="1:11" ht="16.5" customHeight="1" x14ac:dyDescent="0.25">
      <c r="A22" s="77"/>
      <c r="B22" s="78"/>
      <c r="C22" s="78"/>
      <c r="D22" s="78"/>
      <c r="E22" s="80"/>
      <c r="F22" s="73"/>
      <c r="G22" s="73"/>
      <c r="H22" s="73"/>
      <c r="I22" s="73"/>
      <c r="J22" s="73"/>
      <c r="K22" s="73"/>
    </row>
    <row r="23" spans="1:11" x14ac:dyDescent="0.25">
      <c r="A23" s="77"/>
      <c r="B23" s="78"/>
      <c r="C23" s="78"/>
      <c r="E23" s="80"/>
      <c r="F23" s="73"/>
      <c r="G23" s="73"/>
      <c r="H23" s="73"/>
      <c r="I23" s="73"/>
      <c r="J23" s="73"/>
      <c r="K23" s="73"/>
    </row>
  </sheetData>
  <autoFilter ref="A1:L1" xr:uid="{00000000-0001-0000-0C00-000000000000}">
    <sortState xmlns:xlrd2="http://schemas.microsoft.com/office/spreadsheetml/2017/richdata2" ref="A2:L8">
      <sortCondition descending="1" ref="L1"/>
    </sortState>
  </autoFilter>
  <sortState xmlns:xlrd2="http://schemas.microsoft.com/office/spreadsheetml/2017/richdata2" ref="B2:L8">
    <sortCondition descending="1" ref="L2:L8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3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5.5703125" customWidth="1"/>
    <col min="2" max="2" width="13.140625" customWidth="1"/>
    <col min="3" max="3" width="19.5703125" customWidth="1"/>
    <col min="4" max="4" width="16.42578125" customWidth="1"/>
    <col min="5" max="5" width="6.42578125" customWidth="1"/>
    <col min="6" max="11" width="5.5703125" customWidth="1"/>
    <col min="12" max="12" width="9.42578125" style="13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5</v>
      </c>
    </row>
    <row r="2" spans="1:12" ht="17.850000000000001" customHeight="1" x14ac:dyDescent="0.25">
      <c r="A2" s="23">
        <v>1</v>
      </c>
      <c r="B2" s="22" t="s">
        <v>66</v>
      </c>
      <c r="C2" s="22" t="s">
        <v>67</v>
      </c>
      <c r="D2" s="22" t="s">
        <v>68</v>
      </c>
      <c r="E2" s="28" t="s">
        <v>69</v>
      </c>
      <c r="F2" s="11">
        <v>100</v>
      </c>
      <c r="G2" s="11">
        <v>95</v>
      </c>
      <c r="H2" s="11">
        <v>100</v>
      </c>
      <c r="I2" s="72">
        <v>90</v>
      </c>
      <c r="J2" s="11">
        <v>95</v>
      </c>
      <c r="K2" s="11"/>
      <c r="L2" s="21">
        <f>J2+H2+G2+F2</f>
        <v>390</v>
      </c>
    </row>
    <row r="3" spans="1:12" x14ac:dyDescent="0.25">
      <c r="A3" s="23">
        <v>1</v>
      </c>
      <c r="B3" s="4" t="s">
        <v>70</v>
      </c>
      <c r="C3" s="8" t="s">
        <v>7</v>
      </c>
      <c r="D3" s="9" t="s">
        <v>8</v>
      </c>
      <c r="E3" s="28" t="s">
        <v>69</v>
      </c>
      <c r="F3" s="11">
        <v>95</v>
      </c>
      <c r="G3" s="72">
        <v>90</v>
      </c>
      <c r="H3" s="11">
        <v>95</v>
      </c>
      <c r="I3" s="11">
        <v>100</v>
      </c>
      <c r="J3" s="11">
        <v>100</v>
      </c>
      <c r="K3" s="11"/>
      <c r="L3" s="21">
        <f>J3+I3+H3+F3</f>
        <v>390</v>
      </c>
    </row>
    <row r="4" spans="1:12" x14ac:dyDescent="0.25">
      <c r="A4" s="14">
        <v>3</v>
      </c>
      <c r="B4" s="11" t="s">
        <v>71</v>
      </c>
      <c r="C4" s="11" t="s">
        <v>72</v>
      </c>
      <c r="D4" s="11" t="s">
        <v>17</v>
      </c>
      <c r="E4" s="28" t="s">
        <v>69</v>
      </c>
      <c r="F4" s="7">
        <v>90</v>
      </c>
      <c r="G4" s="11">
        <v>75</v>
      </c>
      <c r="H4" s="11">
        <v>90</v>
      </c>
      <c r="I4" s="11">
        <v>85</v>
      </c>
      <c r="J4" s="72">
        <v>72</v>
      </c>
      <c r="K4" s="11"/>
      <c r="L4" s="21">
        <f>I4+H4+G4+F4</f>
        <v>340</v>
      </c>
    </row>
    <row r="5" spans="1:12" x14ac:dyDescent="0.25">
      <c r="A5" s="23">
        <v>4</v>
      </c>
      <c r="B5" s="22" t="s">
        <v>74</v>
      </c>
      <c r="C5" s="22" t="s">
        <v>75</v>
      </c>
      <c r="D5" s="24" t="s">
        <v>17</v>
      </c>
      <c r="E5" s="28" t="s">
        <v>69</v>
      </c>
      <c r="F5" s="11"/>
      <c r="G5" s="11">
        <v>72</v>
      </c>
      <c r="H5" s="11">
        <v>80</v>
      </c>
      <c r="I5" s="11">
        <v>75</v>
      </c>
      <c r="J5" s="11">
        <v>75</v>
      </c>
      <c r="K5" s="11"/>
      <c r="L5" s="21">
        <f t="shared" ref="L5:L10" si="0">SUM(F5:K5)</f>
        <v>302</v>
      </c>
    </row>
    <row r="6" spans="1:12" x14ac:dyDescent="0.25">
      <c r="A6" s="14">
        <v>5</v>
      </c>
      <c r="B6" s="22" t="s">
        <v>76</v>
      </c>
      <c r="C6" s="22" t="s">
        <v>77</v>
      </c>
      <c r="D6" s="24" t="s">
        <v>63</v>
      </c>
      <c r="E6" s="28" t="s">
        <v>69</v>
      </c>
      <c r="F6" s="11"/>
      <c r="G6" s="11">
        <v>100</v>
      </c>
      <c r="H6" s="11"/>
      <c r="I6" s="11">
        <v>95</v>
      </c>
      <c r="J6" s="11">
        <v>90</v>
      </c>
      <c r="K6" s="11"/>
      <c r="L6" s="21">
        <f t="shared" si="0"/>
        <v>285</v>
      </c>
    </row>
    <row r="7" spans="1:12" ht="30" x14ac:dyDescent="0.25">
      <c r="A7" s="23">
        <v>6</v>
      </c>
      <c r="B7" s="22" t="s">
        <v>71</v>
      </c>
      <c r="C7" s="22" t="s">
        <v>73</v>
      </c>
      <c r="D7" s="24" t="s">
        <v>8</v>
      </c>
      <c r="E7" s="28" t="s">
        <v>69</v>
      </c>
      <c r="F7" s="11"/>
      <c r="G7" s="11">
        <v>85</v>
      </c>
      <c r="H7" s="11">
        <v>85</v>
      </c>
      <c r="I7" s="11"/>
      <c r="J7" s="11">
        <v>85</v>
      </c>
      <c r="K7" s="11"/>
      <c r="L7" s="21">
        <f t="shared" si="0"/>
        <v>255</v>
      </c>
    </row>
    <row r="8" spans="1:12" x14ac:dyDescent="0.25">
      <c r="A8" s="23">
        <v>7</v>
      </c>
      <c r="B8" s="22" t="s">
        <v>78</v>
      </c>
      <c r="C8" s="22" t="s">
        <v>79</v>
      </c>
      <c r="D8" s="24" t="s">
        <v>80</v>
      </c>
      <c r="E8" s="28" t="s">
        <v>69</v>
      </c>
      <c r="F8" s="11"/>
      <c r="G8" s="11">
        <v>80</v>
      </c>
      <c r="H8" s="11"/>
      <c r="I8" s="11">
        <v>80</v>
      </c>
      <c r="J8" s="11">
        <v>80</v>
      </c>
      <c r="K8" s="11"/>
      <c r="L8" s="21">
        <f t="shared" si="0"/>
        <v>240</v>
      </c>
    </row>
    <row r="9" spans="1:12" x14ac:dyDescent="0.25">
      <c r="A9" s="23">
        <v>8</v>
      </c>
      <c r="B9" s="22" t="s">
        <v>81</v>
      </c>
      <c r="C9" s="22" t="s">
        <v>82</v>
      </c>
      <c r="D9" s="24" t="s">
        <v>80</v>
      </c>
      <c r="E9" s="28" t="s">
        <v>69</v>
      </c>
      <c r="F9" s="11"/>
      <c r="G9" s="11">
        <v>69</v>
      </c>
      <c r="H9" s="11"/>
      <c r="I9" s="11">
        <v>72</v>
      </c>
      <c r="J9" s="11"/>
      <c r="K9" s="11"/>
      <c r="L9" s="21">
        <f t="shared" si="0"/>
        <v>141</v>
      </c>
    </row>
    <row r="10" spans="1:12" x14ac:dyDescent="0.25">
      <c r="A10" s="14">
        <v>9</v>
      </c>
      <c r="B10" s="22" t="s">
        <v>334</v>
      </c>
      <c r="C10" s="22" t="s">
        <v>335</v>
      </c>
      <c r="D10" s="22" t="s">
        <v>97</v>
      </c>
      <c r="E10" s="28" t="s">
        <v>69</v>
      </c>
      <c r="F10" s="11"/>
      <c r="G10" s="11"/>
      <c r="H10" s="11"/>
      <c r="I10" s="11">
        <v>69</v>
      </c>
      <c r="J10" s="11"/>
      <c r="K10" s="11"/>
      <c r="L10" s="21">
        <f t="shared" si="0"/>
        <v>69</v>
      </c>
    </row>
    <row r="11" spans="1:12" x14ac:dyDescent="0.25">
      <c r="A11" s="14"/>
      <c r="B11" s="1"/>
      <c r="C11" s="1"/>
      <c r="D11" s="1"/>
      <c r="E11" s="28"/>
      <c r="F11" s="2"/>
      <c r="G11" s="11"/>
      <c r="H11" s="11"/>
      <c r="I11" s="11"/>
      <c r="J11" s="11"/>
      <c r="K11" s="11"/>
      <c r="L11" s="21"/>
    </row>
    <row r="12" spans="1:12" x14ac:dyDescent="0.25">
      <c r="A12" s="14"/>
      <c r="B12" s="1"/>
      <c r="C12" s="1"/>
      <c r="D12" s="1"/>
      <c r="E12" s="28"/>
      <c r="F12" s="2"/>
      <c r="G12" s="11"/>
      <c r="H12" s="11"/>
      <c r="I12" s="11"/>
      <c r="J12" s="11"/>
      <c r="K12" s="11"/>
      <c r="L12" s="21"/>
    </row>
    <row r="13" spans="1:12" x14ac:dyDescent="0.25">
      <c r="A13" s="14"/>
      <c r="B13" s="4"/>
      <c r="C13" s="12"/>
      <c r="D13" s="9"/>
      <c r="E13" s="28"/>
      <c r="F13" s="10"/>
      <c r="G13" s="11"/>
      <c r="H13" s="11"/>
      <c r="I13" s="11"/>
      <c r="J13" s="11"/>
      <c r="K13" s="11"/>
      <c r="L13" s="21"/>
    </row>
  </sheetData>
  <autoFilter ref="A1:L1" xr:uid="{00000000-0001-0000-0D00-000000000000}">
    <sortState xmlns:xlrd2="http://schemas.microsoft.com/office/spreadsheetml/2017/richdata2" ref="A2:L10">
      <sortCondition descending="1" ref="L1"/>
    </sortState>
  </autoFilter>
  <sortState xmlns:xlrd2="http://schemas.microsoft.com/office/spreadsheetml/2017/richdata2" ref="B2:L10">
    <sortCondition descending="1" ref="L2:L10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L33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5.5703125" customWidth="1"/>
    <col min="2" max="2" width="16.5703125" customWidth="1"/>
    <col min="3" max="3" width="20.42578125" customWidth="1"/>
    <col min="4" max="4" width="16.85546875" customWidth="1"/>
    <col min="5" max="5" width="6.5703125" style="3" bestFit="1" customWidth="1"/>
    <col min="6" max="10" width="5.5703125" customWidth="1"/>
    <col min="11" max="11" width="3.7109375" style="106" bestFit="1" customWidth="1"/>
    <col min="12" max="12" width="9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102">
        <v>6</v>
      </c>
      <c r="L1" s="21" t="s">
        <v>5</v>
      </c>
    </row>
    <row r="2" spans="1:12" x14ac:dyDescent="0.25">
      <c r="A2" s="34">
        <v>1</v>
      </c>
      <c r="B2" s="8" t="s">
        <v>93</v>
      </c>
      <c r="C2" s="8" t="s">
        <v>94</v>
      </c>
      <c r="D2" s="8" t="s">
        <v>30</v>
      </c>
      <c r="E2" s="47" t="s">
        <v>85</v>
      </c>
      <c r="F2" s="7"/>
      <c r="G2" s="7">
        <v>95</v>
      </c>
      <c r="H2" s="7">
        <v>100</v>
      </c>
      <c r="I2" s="7">
        <v>100</v>
      </c>
      <c r="J2" s="7">
        <v>100</v>
      </c>
      <c r="K2" s="103">
        <v>98</v>
      </c>
      <c r="L2" s="21">
        <f>SUM(F2:K2)</f>
        <v>493</v>
      </c>
    </row>
    <row r="3" spans="1:12" x14ac:dyDescent="0.25">
      <c r="A3" s="34">
        <v>2</v>
      </c>
      <c r="B3" s="22" t="s">
        <v>83</v>
      </c>
      <c r="C3" s="22" t="s">
        <v>84</v>
      </c>
      <c r="D3" s="22" t="s">
        <v>17</v>
      </c>
      <c r="E3" s="47" t="s">
        <v>85</v>
      </c>
      <c r="F3" s="72">
        <v>80</v>
      </c>
      <c r="G3" s="7">
        <v>90</v>
      </c>
      <c r="H3" s="7">
        <v>90</v>
      </c>
      <c r="I3" s="7">
        <v>90</v>
      </c>
      <c r="J3" s="7">
        <v>85</v>
      </c>
      <c r="K3" s="103">
        <v>100</v>
      </c>
      <c r="L3" s="21">
        <f>SUM(G3:K3)</f>
        <v>455</v>
      </c>
    </row>
    <row r="4" spans="1:12" x14ac:dyDescent="0.25">
      <c r="A4" s="34">
        <v>3</v>
      </c>
      <c r="B4" s="22" t="s">
        <v>91</v>
      </c>
      <c r="C4" s="22" t="s">
        <v>92</v>
      </c>
      <c r="D4" s="24" t="s">
        <v>17</v>
      </c>
      <c r="E4" s="47" t="s">
        <v>85</v>
      </c>
      <c r="F4" s="7">
        <v>0</v>
      </c>
      <c r="G4" s="7">
        <v>100</v>
      </c>
      <c r="H4" s="7">
        <v>95</v>
      </c>
      <c r="I4" s="7">
        <v>85</v>
      </c>
      <c r="J4" s="7">
        <v>90</v>
      </c>
      <c r="K4" s="103">
        <f>AVERAGE(F4:J4)</f>
        <v>74</v>
      </c>
      <c r="L4" s="21">
        <f>SUM(F4:K4)</f>
        <v>444</v>
      </c>
    </row>
    <row r="5" spans="1:12" x14ac:dyDescent="0.25">
      <c r="A5" s="34">
        <v>4</v>
      </c>
      <c r="B5" s="4" t="s">
        <v>86</v>
      </c>
      <c r="C5" s="8" t="s">
        <v>87</v>
      </c>
      <c r="D5" s="9" t="s">
        <v>27</v>
      </c>
      <c r="E5" s="47" t="s">
        <v>85</v>
      </c>
      <c r="F5" s="7">
        <v>90</v>
      </c>
      <c r="G5" s="72">
        <v>75</v>
      </c>
      <c r="H5" s="7">
        <v>80</v>
      </c>
      <c r="I5" s="7">
        <v>75</v>
      </c>
      <c r="J5" s="7">
        <v>58</v>
      </c>
      <c r="K5" s="103">
        <v>85</v>
      </c>
      <c r="L5" s="101">
        <f>F5+H5+I5+J5+K5</f>
        <v>388</v>
      </c>
    </row>
    <row r="6" spans="1:12" x14ac:dyDescent="0.25">
      <c r="A6" s="34">
        <v>5</v>
      </c>
      <c r="B6" s="22" t="s">
        <v>90</v>
      </c>
      <c r="C6" s="22" t="s">
        <v>41</v>
      </c>
      <c r="D6" s="24" t="s">
        <v>42</v>
      </c>
      <c r="E6" s="47" t="s">
        <v>85</v>
      </c>
      <c r="F6" s="72">
        <v>63</v>
      </c>
      <c r="G6" s="7">
        <v>69</v>
      </c>
      <c r="H6" s="7">
        <v>75</v>
      </c>
      <c r="I6" s="7">
        <v>60</v>
      </c>
      <c r="J6" s="7">
        <v>72</v>
      </c>
      <c r="K6" s="103">
        <v>95</v>
      </c>
      <c r="L6" s="21">
        <f>SUM(G6:K6)</f>
        <v>371</v>
      </c>
    </row>
    <row r="7" spans="1:12" ht="17.25" customHeight="1" x14ac:dyDescent="0.25">
      <c r="A7" s="34">
        <v>6</v>
      </c>
      <c r="B7" s="5" t="s">
        <v>95</v>
      </c>
      <c r="C7" s="5" t="s">
        <v>96</v>
      </c>
      <c r="D7" s="5" t="s">
        <v>97</v>
      </c>
      <c r="E7" s="47" t="s">
        <v>85</v>
      </c>
      <c r="F7" s="72">
        <v>60</v>
      </c>
      <c r="G7" s="7">
        <v>63</v>
      </c>
      <c r="H7" s="7">
        <v>63</v>
      </c>
      <c r="I7" s="7">
        <v>66</v>
      </c>
      <c r="J7" s="7">
        <v>80</v>
      </c>
      <c r="K7" s="103">
        <v>75</v>
      </c>
      <c r="L7" s="21">
        <f>SUM(G7:K7)</f>
        <v>347</v>
      </c>
    </row>
    <row r="8" spans="1:12" x14ac:dyDescent="0.25">
      <c r="A8" s="34">
        <v>7</v>
      </c>
      <c r="B8" s="22" t="s">
        <v>98</v>
      </c>
      <c r="C8" s="22" t="s">
        <v>99</v>
      </c>
      <c r="D8" s="22" t="s">
        <v>17</v>
      </c>
      <c r="E8" s="47" t="s">
        <v>85</v>
      </c>
      <c r="F8" s="7">
        <v>58</v>
      </c>
      <c r="G8" s="72">
        <v>56</v>
      </c>
      <c r="H8" s="7">
        <v>69</v>
      </c>
      <c r="I8" s="7">
        <v>58</v>
      </c>
      <c r="J8" s="7">
        <v>69</v>
      </c>
      <c r="K8" s="103">
        <v>90</v>
      </c>
      <c r="L8" s="101">
        <f>F8+H8+I8+J8+K8</f>
        <v>344</v>
      </c>
    </row>
    <row r="9" spans="1:12" x14ac:dyDescent="0.25">
      <c r="A9" s="34">
        <v>8</v>
      </c>
      <c r="B9" s="22" t="s">
        <v>100</v>
      </c>
      <c r="C9" s="22" t="s">
        <v>101</v>
      </c>
      <c r="D9" s="22" t="s">
        <v>17</v>
      </c>
      <c r="E9" s="47" t="s">
        <v>85</v>
      </c>
      <c r="F9" s="7">
        <v>85</v>
      </c>
      <c r="G9" s="7">
        <v>85</v>
      </c>
      <c r="H9" s="7"/>
      <c r="I9" s="7">
        <v>95</v>
      </c>
      <c r="J9" s="7">
        <v>75</v>
      </c>
      <c r="K9" s="103"/>
      <c r="L9" s="21">
        <f t="shared" ref="L9:L22" si="0">SUM(F9:K9)</f>
        <v>340</v>
      </c>
    </row>
    <row r="10" spans="1:12" x14ac:dyDescent="0.25">
      <c r="A10" s="34">
        <v>9</v>
      </c>
      <c r="B10" s="24" t="s">
        <v>88</v>
      </c>
      <c r="C10" s="24" t="s">
        <v>89</v>
      </c>
      <c r="D10" s="24" t="s">
        <v>17</v>
      </c>
      <c r="E10" s="47" t="s">
        <v>85</v>
      </c>
      <c r="F10" s="7">
        <v>66</v>
      </c>
      <c r="G10" s="7">
        <v>80</v>
      </c>
      <c r="H10" s="7">
        <v>66</v>
      </c>
      <c r="I10" s="7">
        <v>69</v>
      </c>
      <c r="J10" s="7"/>
      <c r="K10" s="103"/>
      <c r="L10" s="21">
        <f t="shared" si="0"/>
        <v>281</v>
      </c>
    </row>
    <row r="11" spans="1:12" x14ac:dyDescent="0.25">
      <c r="A11" s="34">
        <v>10</v>
      </c>
      <c r="B11" s="22" t="s">
        <v>105</v>
      </c>
      <c r="C11" s="22" t="s">
        <v>106</v>
      </c>
      <c r="D11" s="22" t="s">
        <v>17</v>
      </c>
      <c r="E11" s="47" t="s">
        <v>85</v>
      </c>
      <c r="F11" s="10"/>
      <c r="G11" s="7">
        <v>72</v>
      </c>
      <c r="H11" s="7">
        <v>72</v>
      </c>
      <c r="I11" s="7">
        <v>72</v>
      </c>
      <c r="J11" s="7">
        <v>60</v>
      </c>
      <c r="K11" s="103"/>
      <c r="L11" s="21">
        <f t="shared" si="0"/>
        <v>276</v>
      </c>
    </row>
    <row r="12" spans="1:12" x14ac:dyDescent="0.25">
      <c r="A12" s="34">
        <v>11</v>
      </c>
      <c r="B12" s="24" t="s">
        <v>120</v>
      </c>
      <c r="C12" s="24" t="s">
        <v>121</v>
      </c>
      <c r="D12" s="22" t="s">
        <v>122</v>
      </c>
      <c r="E12" s="47" t="s">
        <v>85</v>
      </c>
      <c r="F12" s="10"/>
      <c r="G12" s="7">
        <v>66</v>
      </c>
      <c r="H12" s="7"/>
      <c r="I12" s="7">
        <v>63</v>
      </c>
      <c r="J12" s="7">
        <v>66</v>
      </c>
      <c r="K12" s="103">
        <v>72</v>
      </c>
      <c r="L12" s="21">
        <f t="shared" si="0"/>
        <v>267</v>
      </c>
    </row>
    <row r="13" spans="1:12" ht="15" customHeight="1" x14ac:dyDescent="0.25">
      <c r="A13" s="34">
        <v>12</v>
      </c>
      <c r="B13" s="1" t="s">
        <v>113</v>
      </c>
      <c r="C13" s="1" t="s">
        <v>114</v>
      </c>
      <c r="D13" s="1" t="s">
        <v>27</v>
      </c>
      <c r="E13" s="47" t="s">
        <v>85</v>
      </c>
      <c r="F13" s="10"/>
      <c r="G13" s="7"/>
      <c r="H13" s="7">
        <v>85</v>
      </c>
      <c r="I13" s="7">
        <v>80</v>
      </c>
      <c r="J13" s="7">
        <v>95</v>
      </c>
      <c r="K13" s="103"/>
      <c r="L13" s="21">
        <f t="shared" si="0"/>
        <v>260</v>
      </c>
    </row>
    <row r="14" spans="1:12" x14ac:dyDescent="0.25">
      <c r="A14" s="34">
        <v>13</v>
      </c>
      <c r="B14" s="24" t="s">
        <v>102</v>
      </c>
      <c r="C14" s="24" t="s">
        <v>103</v>
      </c>
      <c r="D14" s="24" t="s">
        <v>104</v>
      </c>
      <c r="E14" s="47" t="s">
        <v>85</v>
      </c>
      <c r="F14" s="7">
        <v>95</v>
      </c>
      <c r="G14" s="7">
        <v>60</v>
      </c>
      <c r="H14" s="7"/>
      <c r="I14" s="7"/>
      <c r="J14" s="7"/>
      <c r="K14" s="103"/>
      <c r="L14" s="21">
        <f t="shared" si="0"/>
        <v>155</v>
      </c>
    </row>
    <row r="15" spans="1:12" x14ac:dyDescent="0.25">
      <c r="A15" s="34">
        <v>14</v>
      </c>
      <c r="B15" s="12" t="s">
        <v>123</v>
      </c>
      <c r="C15" s="12" t="s">
        <v>124</v>
      </c>
      <c r="D15" s="12" t="s">
        <v>60</v>
      </c>
      <c r="E15" s="47" t="s">
        <v>85</v>
      </c>
      <c r="F15" s="10"/>
      <c r="G15" s="7">
        <v>54</v>
      </c>
      <c r="H15" s="7"/>
      <c r="I15" s="7"/>
      <c r="J15" s="7"/>
      <c r="K15" s="103">
        <v>80</v>
      </c>
      <c r="L15" s="21">
        <f t="shared" si="0"/>
        <v>134</v>
      </c>
    </row>
    <row r="16" spans="1:12" x14ac:dyDescent="0.25">
      <c r="A16" s="34">
        <v>15</v>
      </c>
      <c r="B16" s="22" t="s">
        <v>107</v>
      </c>
      <c r="C16" s="22" t="s">
        <v>108</v>
      </c>
      <c r="D16" s="22" t="s">
        <v>17</v>
      </c>
      <c r="E16" s="47" t="s">
        <v>85</v>
      </c>
      <c r="F16" s="7">
        <v>69</v>
      </c>
      <c r="G16" s="7">
        <v>58</v>
      </c>
      <c r="H16" s="7"/>
      <c r="I16" s="7"/>
      <c r="J16" s="7"/>
      <c r="K16" s="103"/>
      <c r="L16" s="21">
        <f t="shared" si="0"/>
        <v>127</v>
      </c>
    </row>
    <row r="17" spans="1:12" x14ac:dyDescent="0.25">
      <c r="A17" s="34">
        <v>16</v>
      </c>
      <c r="B17" s="1" t="s">
        <v>18</v>
      </c>
      <c r="C17" s="1" t="s">
        <v>332</v>
      </c>
      <c r="D17" s="1" t="s">
        <v>42</v>
      </c>
      <c r="E17" s="47" t="s">
        <v>85</v>
      </c>
      <c r="F17" s="10"/>
      <c r="G17" s="7"/>
      <c r="H17" s="7"/>
      <c r="I17" s="7">
        <v>56</v>
      </c>
      <c r="J17" s="7">
        <v>63</v>
      </c>
      <c r="K17" s="103"/>
      <c r="L17" s="21">
        <f t="shared" si="0"/>
        <v>119</v>
      </c>
    </row>
    <row r="18" spans="1:12" x14ac:dyDescent="0.25">
      <c r="A18" s="34">
        <v>17</v>
      </c>
      <c r="B18" s="12" t="s">
        <v>333</v>
      </c>
      <c r="C18" s="12" t="s">
        <v>326</v>
      </c>
      <c r="D18" s="12" t="s">
        <v>42</v>
      </c>
      <c r="E18" s="47" t="s">
        <v>85</v>
      </c>
      <c r="F18" s="10"/>
      <c r="G18" s="7"/>
      <c r="H18" s="7"/>
      <c r="I18" s="7">
        <v>54</v>
      </c>
      <c r="J18" s="7">
        <v>56</v>
      </c>
      <c r="K18" s="103"/>
      <c r="L18" s="21">
        <f t="shared" si="0"/>
        <v>110</v>
      </c>
    </row>
    <row r="19" spans="1:12" x14ac:dyDescent="0.25">
      <c r="A19" s="34">
        <v>18</v>
      </c>
      <c r="B19" s="24" t="s">
        <v>109</v>
      </c>
      <c r="C19" s="24" t="s">
        <v>110</v>
      </c>
      <c r="D19" s="24" t="s">
        <v>17</v>
      </c>
      <c r="E19" s="47" t="s">
        <v>85</v>
      </c>
      <c r="F19" s="7">
        <v>56</v>
      </c>
      <c r="G19" s="7">
        <v>52</v>
      </c>
      <c r="H19" s="7"/>
      <c r="I19" s="7"/>
      <c r="J19" s="7"/>
      <c r="K19" s="103"/>
      <c r="L19" s="21">
        <f t="shared" si="0"/>
        <v>108</v>
      </c>
    </row>
    <row r="20" spans="1:12" x14ac:dyDescent="0.25">
      <c r="A20" s="34">
        <v>19</v>
      </c>
      <c r="B20" s="22" t="s">
        <v>111</v>
      </c>
      <c r="C20" s="22" t="s">
        <v>112</v>
      </c>
      <c r="D20" s="22" t="s">
        <v>14</v>
      </c>
      <c r="E20" s="47" t="s">
        <v>85</v>
      </c>
      <c r="F20" s="7">
        <v>100</v>
      </c>
      <c r="G20" s="7"/>
      <c r="H20" s="7"/>
      <c r="I20" s="7"/>
      <c r="J20" s="7"/>
      <c r="K20" s="103"/>
      <c r="L20" s="21">
        <f t="shared" si="0"/>
        <v>100</v>
      </c>
    </row>
    <row r="21" spans="1:12" x14ac:dyDescent="0.25">
      <c r="A21" s="34">
        <v>20</v>
      </c>
      <c r="B21" s="22" t="s">
        <v>115</v>
      </c>
      <c r="C21" s="22" t="s">
        <v>116</v>
      </c>
      <c r="D21" s="22" t="s">
        <v>117</v>
      </c>
      <c r="E21" s="43" t="s">
        <v>85</v>
      </c>
      <c r="F21" s="7">
        <v>75</v>
      </c>
      <c r="G21" s="7"/>
      <c r="H21" s="7"/>
      <c r="I21" s="7"/>
      <c r="J21" s="7"/>
      <c r="K21" s="103"/>
      <c r="L21" s="21">
        <f t="shared" si="0"/>
        <v>75</v>
      </c>
    </row>
    <row r="22" spans="1:12" x14ac:dyDescent="0.25">
      <c r="A22" s="34">
        <v>21</v>
      </c>
      <c r="B22" s="22" t="s">
        <v>118</v>
      </c>
      <c r="C22" s="22" t="s">
        <v>119</v>
      </c>
      <c r="D22" s="22" t="s">
        <v>14</v>
      </c>
      <c r="E22" s="47" t="s">
        <v>85</v>
      </c>
      <c r="F22" s="7">
        <v>72</v>
      </c>
      <c r="G22" s="7"/>
      <c r="H22" s="7"/>
      <c r="I22" s="7"/>
      <c r="J22" s="7"/>
      <c r="K22" s="103"/>
      <c r="L22" s="21">
        <f t="shared" si="0"/>
        <v>72</v>
      </c>
    </row>
    <row r="23" spans="1:12" x14ac:dyDescent="0.25">
      <c r="A23" s="32"/>
      <c r="B23" s="89"/>
      <c r="C23" s="89"/>
      <c r="D23" s="89"/>
      <c r="E23" s="90"/>
      <c r="F23" s="88"/>
      <c r="G23" s="33"/>
      <c r="H23" s="33"/>
      <c r="I23" s="33"/>
      <c r="J23" s="33"/>
      <c r="K23" s="104"/>
      <c r="L23" s="56"/>
    </row>
    <row r="24" spans="1:12" x14ac:dyDescent="0.25">
      <c r="A24" s="87"/>
      <c r="B24" s="81"/>
      <c r="C24" s="81"/>
      <c r="D24" s="81"/>
      <c r="E24" s="49"/>
      <c r="F24" s="86"/>
      <c r="G24" s="73"/>
      <c r="H24" s="73"/>
      <c r="I24" s="73"/>
      <c r="J24" s="73"/>
      <c r="K24" s="105"/>
      <c r="L24" s="13"/>
    </row>
    <row r="25" spans="1:12" x14ac:dyDescent="0.25">
      <c r="A25" s="74"/>
      <c r="E25"/>
      <c r="H25" s="73"/>
      <c r="I25" s="73"/>
      <c r="J25" s="73"/>
      <c r="K25" s="105"/>
      <c r="L25" s="13"/>
    </row>
    <row r="26" spans="1:12" x14ac:dyDescent="0.25">
      <c r="A26" s="74"/>
      <c r="E26"/>
      <c r="H26" s="73"/>
      <c r="I26" s="73"/>
      <c r="J26" s="73"/>
      <c r="K26" s="105"/>
      <c r="L26" s="13"/>
    </row>
    <row r="27" spans="1:12" x14ac:dyDescent="0.25">
      <c r="E27"/>
    </row>
    <row r="28" spans="1:12" x14ac:dyDescent="0.25">
      <c r="E28"/>
    </row>
    <row r="29" spans="1:12" x14ac:dyDescent="0.25">
      <c r="E29"/>
    </row>
    <row r="30" spans="1:12" x14ac:dyDescent="0.25">
      <c r="E30"/>
    </row>
    <row r="31" spans="1:12" x14ac:dyDescent="0.25">
      <c r="E31"/>
    </row>
    <row r="32" spans="1:12" x14ac:dyDescent="0.25">
      <c r="E32"/>
    </row>
    <row r="33" spans="5:5" x14ac:dyDescent="0.25">
      <c r="E33"/>
    </row>
  </sheetData>
  <autoFilter ref="A1:L1" xr:uid="{70B408C6-A107-4AD2-90E7-9516836A6D59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22">
    <sortCondition descending="1" ref="L2:L22"/>
  </sortState>
  <phoneticPr fontId="1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L2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6.42578125" customWidth="1"/>
    <col min="2" max="2" width="11.28515625" bestFit="1" customWidth="1"/>
    <col min="3" max="3" width="13.5703125" bestFit="1" customWidth="1"/>
    <col min="4" max="4" width="15.85546875" bestFit="1" customWidth="1"/>
    <col min="5" max="5" width="10.28515625" bestFit="1" customWidth="1"/>
    <col min="6" max="10" width="5.5703125" customWidth="1"/>
    <col min="11" max="11" width="19.7109375" customWidth="1"/>
    <col min="12" max="12" width="8.42578125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125</v>
      </c>
    </row>
    <row r="2" spans="1:12" x14ac:dyDescent="0.25">
      <c r="A2" s="23">
        <v>1</v>
      </c>
      <c r="B2" s="22" t="s">
        <v>126</v>
      </c>
      <c r="C2" s="22" t="s">
        <v>127</v>
      </c>
      <c r="D2" s="22" t="s">
        <v>60</v>
      </c>
      <c r="E2" s="36" t="s">
        <v>128</v>
      </c>
      <c r="F2" s="7">
        <v>100</v>
      </c>
      <c r="G2" s="75">
        <v>95</v>
      </c>
      <c r="H2" s="36">
        <v>100</v>
      </c>
      <c r="I2" s="36">
        <v>100</v>
      </c>
      <c r="J2" s="36">
        <v>95</v>
      </c>
      <c r="K2" s="36">
        <f>AVERAGE(F2:J2)</f>
        <v>98</v>
      </c>
      <c r="L2" s="21">
        <f>K2+J2+I2+H2+F2</f>
        <v>493</v>
      </c>
    </row>
    <row r="3" spans="1:12" x14ac:dyDescent="0.25">
      <c r="A3" s="23">
        <v>2</v>
      </c>
      <c r="B3" s="22" t="s">
        <v>129</v>
      </c>
      <c r="C3" s="22" t="s">
        <v>130</v>
      </c>
      <c r="D3" s="22" t="s">
        <v>60</v>
      </c>
      <c r="E3" s="36" t="s">
        <v>128</v>
      </c>
      <c r="F3" s="72">
        <v>80</v>
      </c>
      <c r="G3" s="36">
        <v>85</v>
      </c>
      <c r="H3" s="36">
        <v>95</v>
      </c>
      <c r="I3" s="36">
        <v>95</v>
      </c>
      <c r="J3" s="36">
        <v>85</v>
      </c>
      <c r="K3" s="36">
        <f>AVERAGE(F3:J3)</f>
        <v>88</v>
      </c>
      <c r="L3" s="21">
        <f>SUM(G3:K3)</f>
        <v>448</v>
      </c>
    </row>
    <row r="4" spans="1:12" x14ac:dyDescent="0.25">
      <c r="A4" s="23">
        <v>3</v>
      </c>
      <c r="B4" s="22" t="s">
        <v>134</v>
      </c>
      <c r="C4" s="22" t="s">
        <v>135</v>
      </c>
      <c r="D4" s="22" t="s">
        <v>60</v>
      </c>
      <c r="E4" s="36" t="s">
        <v>128</v>
      </c>
      <c r="F4" s="7">
        <v>90</v>
      </c>
      <c r="G4" s="36"/>
      <c r="H4" s="36">
        <v>90</v>
      </c>
      <c r="I4" s="36">
        <v>85</v>
      </c>
      <c r="J4" s="36">
        <v>90</v>
      </c>
      <c r="K4" s="36">
        <v>85</v>
      </c>
      <c r="L4" s="21">
        <f t="shared" ref="L4:L21" si="0">SUM(F4:K4)</f>
        <v>440</v>
      </c>
    </row>
    <row r="5" spans="1:12" ht="15.6" customHeight="1" x14ac:dyDescent="0.25">
      <c r="A5" s="23">
        <v>4</v>
      </c>
      <c r="B5" s="8" t="s">
        <v>136</v>
      </c>
      <c r="C5" s="8" t="s">
        <v>139</v>
      </c>
      <c r="D5" s="8" t="s">
        <v>342</v>
      </c>
      <c r="E5" s="36" t="s">
        <v>128</v>
      </c>
      <c r="F5" s="7">
        <v>69</v>
      </c>
      <c r="G5" s="36"/>
      <c r="H5" s="36">
        <v>69</v>
      </c>
      <c r="I5" s="36">
        <v>66</v>
      </c>
      <c r="J5" s="36">
        <v>69</v>
      </c>
      <c r="K5" s="36">
        <v>75</v>
      </c>
      <c r="L5" s="21">
        <f t="shared" si="0"/>
        <v>348</v>
      </c>
    </row>
    <row r="6" spans="1:12" ht="16.5" customHeight="1" x14ac:dyDescent="0.25">
      <c r="A6" s="23">
        <v>5</v>
      </c>
      <c r="B6" s="12" t="s">
        <v>133</v>
      </c>
      <c r="C6" s="12" t="s">
        <v>145</v>
      </c>
      <c r="D6" s="12" t="s">
        <v>146</v>
      </c>
      <c r="E6" s="2" t="s">
        <v>128</v>
      </c>
      <c r="F6" s="10"/>
      <c r="G6" s="2"/>
      <c r="H6" s="2">
        <v>80</v>
      </c>
      <c r="I6" s="2">
        <v>72</v>
      </c>
      <c r="J6" s="2">
        <v>80</v>
      </c>
      <c r="K6" s="2">
        <v>95</v>
      </c>
      <c r="L6" s="21">
        <f t="shared" si="0"/>
        <v>327</v>
      </c>
    </row>
    <row r="7" spans="1:12" ht="30" x14ac:dyDescent="0.25">
      <c r="A7" s="23">
        <v>6</v>
      </c>
      <c r="B7" s="22" t="s">
        <v>131</v>
      </c>
      <c r="C7" s="22" t="s">
        <v>132</v>
      </c>
      <c r="D7" s="22" t="s">
        <v>60</v>
      </c>
      <c r="E7" s="36" t="s">
        <v>128</v>
      </c>
      <c r="F7" s="7">
        <v>72</v>
      </c>
      <c r="G7" s="36">
        <v>75</v>
      </c>
      <c r="H7" s="36">
        <v>85</v>
      </c>
      <c r="I7" s="36"/>
      <c r="J7" s="36"/>
      <c r="K7" s="36">
        <v>90</v>
      </c>
      <c r="L7" s="21">
        <f t="shared" si="0"/>
        <v>322</v>
      </c>
    </row>
    <row r="8" spans="1:12" x14ac:dyDescent="0.25">
      <c r="A8" s="23">
        <v>7</v>
      </c>
      <c r="B8" s="22" t="s">
        <v>147</v>
      </c>
      <c r="C8" s="22" t="s">
        <v>148</v>
      </c>
      <c r="D8" s="24" t="s">
        <v>80</v>
      </c>
      <c r="E8" s="36" t="s">
        <v>128</v>
      </c>
      <c r="F8" s="7">
        <v>75</v>
      </c>
      <c r="G8" s="36"/>
      <c r="H8" s="36"/>
      <c r="I8" s="36">
        <v>75</v>
      </c>
      <c r="J8" s="36">
        <v>75</v>
      </c>
      <c r="K8" s="36">
        <v>80</v>
      </c>
      <c r="L8" s="21">
        <f t="shared" si="0"/>
        <v>305</v>
      </c>
    </row>
    <row r="9" spans="1:12" ht="16.350000000000001" customHeight="1" x14ac:dyDescent="0.25">
      <c r="A9" s="23">
        <v>8</v>
      </c>
      <c r="B9" s="22" t="s">
        <v>133</v>
      </c>
      <c r="C9" s="22" t="s">
        <v>44</v>
      </c>
      <c r="D9" s="22" t="s">
        <v>17</v>
      </c>
      <c r="E9" s="36" t="s">
        <v>128</v>
      </c>
      <c r="F9" s="7">
        <v>95</v>
      </c>
      <c r="G9" s="36">
        <v>90</v>
      </c>
      <c r="H9" s="36"/>
      <c r="I9" s="36"/>
      <c r="J9" s="36"/>
      <c r="K9" s="36">
        <v>100</v>
      </c>
      <c r="L9" s="21">
        <f t="shared" si="0"/>
        <v>285</v>
      </c>
    </row>
    <row r="10" spans="1:12" ht="30" x14ac:dyDescent="0.25">
      <c r="A10" s="23">
        <v>9</v>
      </c>
      <c r="B10" s="22" t="s">
        <v>136</v>
      </c>
      <c r="C10" s="22" t="s">
        <v>137</v>
      </c>
      <c r="D10" s="22" t="s">
        <v>138</v>
      </c>
      <c r="E10" s="2" t="s">
        <v>128</v>
      </c>
      <c r="F10" s="10"/>
      <c r="G10" s="2">
        <v>80</v>
      </c>
      <c r="H10" s="2">
        <v>75</v>
      </c>
      <c r="I10" s="2">
        <v>80</v>
      </c>
      <c r="J10" s="2"/>
      <c r="K10" s="2"/>
      <c r="L10" s="21">
        <f t="shared" si="0"/>
        <v>235</v>
      </c>
    </row>
    <row r="11" spans="1:12" x14ac:dyDescent="0.25">
      <c r="A11" s="23">
        <v>10</v>
      </c>
      <c r="B11" s="1" t="s">
        <v>140</v>
      </c>
      <c r="C11" s="1" t="s">
        <v>141</v>
      </c>
      <c r="D11" s="1" t="s">
        <v>60</v>
      </c>
      <c r="E11" s="2" t="s">
        <v>128</v>
      </c>
      <c r="F11" s="10"/>
      <c r="G11" s="2">
        <v>66</v>
      </c>
      <c r="H11" s="2">
        <v>72</v>
      </c>
      <c r="I11" s="2">
        <v>63</v>
      </c>
      <c r="J11" s="2"/>
      <c r="K11" s="2"/>
      <c r="L11" s="21">
        <f t="shared" si="0"/>
        <v>201</v>
      </c>
    </row>
    <row r="12" spans="1:12" x14ac:dyDescent="0.25">
      <c r="A12" s="23">
        <v>11</v>
      </c>
      <c r="B12" s="22" t="s">
        <v>142</v>
      </c>
      <c r="C12" s="22" t="s">
        <v>29</v>
      </c>
      <c r="D12" s="24" t="s">
        <v>30</v>
      </c>
      <c r="E12" s="2" t="s">
        <v>128</v>
      </c>
      <c r="F12" s="10"/>
      <c r="G12" s="2">
        <v>100</v>
      </c>
      <c r="H12" s="2"/>
      <c r="I12" s="2"/>
      <c r="J12" s="2">
        <v>100</v>
      </c>
      <c r="K12" s="2"/>
      <c r="L12" s="21">
        <f t="shared" si="0"/>
        <v>200</v>
      </c>
    </row>
    <row r="13" spans="1:12" x14ac:dyDescent="0.25">
      <c r="A13" s="23">
        <v>12</v>
      </c>
      <c r="B13" s="22" t="s">
        <v>143</v>
      </c>
      <c r="C13" s="22" t="s">
        <v>144</v>
      </c>
      <c r="D13" s="22" t="s">
        <v>17</v>
      </c>
      <c r="E13" s="36" t="s">
        <v>128</v>
      </c>
      <c r="F13" s="7">
        <v>85</v>
      </c>
      <c r="G13" s="36"/>
      <c r="H13" s="36"/>
      <c r="I13" s="36">
        <v>90</v>
      </c>
      <c r="J13" s="36"/>
      <c r="K13" s="36"/>
      <c r="L13" s="21">
        <f t="shared" si="0"/>
        <v>175</v>
      </c>
    </row>
    <row r="14" spans="1:12" x14ac:dyDescent="0.25">
      <c r="A14" s="23">
        <v>13</v>
      </c>
      <c r="B14" s="1" t="s">
        <v>347</v>
      </c>
      <c r="C14" s="1" t="s">
        <v>215</v>
      </c>
      <c r="D14" s="1" t="s">
        <v>342</v>
      </c>
      <c r="E14" s="2" t="s">
        <v>128</v>
      </c>
      <c r="F14" s="10"/>
      <c r="G14" s="2"/>
      <c r="H14" s="2"/>
      <c r="I14" s="2"/>
      <c r="J14" s="2">
        <v>72</v>
      </c>
      <c r="K14" s="38">
        <v>72</v>
      </c>
      <c r="L14" s="21">
        <f t="shared" si="0"/>
        <v>144</v>
      </c>
    </row>
    <row r="15" spans="1:12" x14ac:dyDescent="0.25">
      <c r="A15" s="23">
        <v>14</v>
      </c>
      <c r="B15" s="4" t="s">
        <v>151</v>
      </c>
      <c r="C15" s="12" t="s">
        <v>152</v>
      </c>
      <c r="D15" s="9" t="s">
        <v>14</v>
      </c>
      <c r="E15" s="2" t="s">
        <v>128</v>
      </c>
      <c r="F15" s="10"/>
      <c r="G15" s="2">
        <v>69</v>
      </c>
      <c r="H15" s="2"/>
      <c r="I15" s="2">
        <v>69</v>
      </c>
      <c r="J15" s="2"/>
      <c r="K15" s="2"/>
      <c r="L15" s="21">
        <f t="shared" si="0"/>
        <v>138</v>
      </c>
    </row>
    <row r="16" spans="1:12" x14ac:dyDescent="0.25">
      <c r="A16" s="23">
        <v>15</v>
      </c>
      <c r="B16" s="12" t="s">
        <v>149</v>
      </c>
      <c r="C16" s="12" t="s">
        <v>150</v>
      </c>
      <c r="D16" s="12" t="s">
        <v>17</v>
      </c>
      <c r="E16" s="2" t="s">
        <v>128</v>
      </c>
      <c r="F16" s="10"/>
      <c r="G16" s="2">
        <v>72</v>
      </c>
      <c r="H16" s="2"/>
      <c r="I16" s="2"/>
      <c r="J16" s="2"/>
      <c r="K16" s="2"/>
      <c r="L16" s="21">
        <f t="shared" si="0"/>
        <v>72</v>
      </c>
    </row>
    <row r="17" spans="1:12" x14ac:dyDescent="0.25">
      <c r="A17" s="23">
        <v>16</v>
      </c>
      <c r="B17" s="22" t="s">
        <v>153</v>
      </c>
      <c r="C17" s="22" t="s">
        <v>154</v>
      </c>
      <c r="D17" s="22" t="s">
        <v>14</v>
      </c>
      <c r="E17" s="2" t="s">
        <v>128</v>
      </c>
      <c r="F17" s="10">
        <v>66</v>
      </c>
      <c r="G17" s="2"/>
      <c r="H17" s="2"/>
      <c r="I17" s="2"/>
      <c r="J17" s="2"/>
      <c r="K17" s="2"/>
      <c r="L17" s="21">
        <f t="shared" si="0"/>
        <v>66</v>
      </c>
    </row>
    <row r="18" spans="1:12" x14ac:dyDescent="0.25">
      <c r="A18" s="23">
        <v>17</v>
      </c>
      <c r="B18" s="11" t="s">
        <v>155</v>
      </c>
      <c r="C18" s="11" t="s">
        <v>156</v>
      </c>
      <c r="D18" s="11" t="s">
        <v>30</v>
      </c>
      <c r="E18" s="2" t="s">
        <v>128</v>
      </c>
      <c r="F18" s="10"/>
      <c r="G18" s="2">
        <v>63</v>
      </c>
      <c r="H18" s="2"/>
      <c r="I18" s="2"/>
      <c r="J18" s="2"/>
      <c r="K18" s="2"/>
      <c r="L18" s="21">
        <f t="shared" si="0"/>
        <v>63</v>
      </c>
    </row>
    <row r="19" spans="1:12" x14ac:dyDescent="0.25">
      <c r="A19" s="23">
        <v>18</v>
      </c>
      <c r="B19" s="4" t="s">
        <v>157</v>
      </c>
      <c r="C19" s="8" t="s">
        <v>158</v>
      </c>
      <c r="D19" s="9" t="s">
        <v>30</v>
      </c>
      <c r="E19" s="2" t="s">
        <v>128</v>
      </c>
      <c r="F19" s="10"/>
      <c r="G19" s="2">
        <v>60</v>
      </c>
      <c r="H19" s="2"/>
      <c r="I19" s="2"/>
      <c r="J19" s="2"/>
      <c r="K19" s="2"/>
      <c r="L19" s="21">
        <f t="shared" si="0"/>
        <v>60</v>
      </c>
    </row>
    <row r="20" spans="1:12" x14ac:dyDescent="0.25">
      <c r="A20" s="14"/>
      <c r="B20" s="1"/>
      <c r="C20" s="1"/>
      <c r="D20" s="1"/>
      <c r="E20" s="2"/>
      <c r="F20" s="2"/>
      <c r="G20" s="2"/>
      <c r="H20" s="2"/>
      <c r="I20" s="2"/>
      <c r="J20" s="2"/>
      <c r="K20" s="2"/>
      <c r="L20" s="21">
        <f t="shared" si="0"/>
        <v>0</v>
      </c>
    </row>
    <row r="21" spans="1:12" x14ac:dyDescent="0.25">
      <c r="A21" s="15"/>
      <c r="B21" s="12"/>
      <c r="C21" s="12"/>
      <c r="D21" s="12"/>
      <c r="E21" s="2"/>
      <c r="F21" s="10"/>
      <c r="G21" s="2"/>
      <c r="H21" s="2"/>
      <c r="I21" s="2"/>
      <c r="J21" s="2"/>
      <c r="K21" s="2"/>
      <c r="L21" s="21">
        <f t="shared" si="0"/>
        <v>0</v>
      </c>
    </row>
    <row r="22" spans="1:12" ht="18" x14ac:dyDescent="0.25">
      <c r="A22" s="19"/>
      <c r="B22" s="20"/>
      <c r="C22" s="20"/>
      <c r="D22" s="20"/>
      <c r="E22" s="20"/>
      <c r="F22" s="21"/>
      <c r="G22" s="21"/>
      <c r="H22" s="21"/>
      <c r="I22" s="21"/>
      <c r="J22" s="21"/>
      <c r="K22" s="21"/>
      <c r="L22" s="21"/>
    </row>
  </sheetData>
  <autoFilter ref="A1:L1" xr:uid="{85F4BFC8-F10B-487D-AEFD-40D82E75CC3C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19">
    <sortCondition descending="1" ref="L2:L19"/>
  </sortState>
  <phoneticPr fontId="1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1:L24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7.5703125" customWidth="1"/>
    <col min="2" max="2" width="12.5703125" bestFit="1" customWidth="1"/>
    <col min="3" max="3" width="14.42578125" bestFit="1" customWidth="1"/>
    <col min="4" max="4" width="13.42578125" bestFit="1" customWidth="1"/>
    <col min="5" max="5" width="8.5703125" customWidth="1"/>
    <col min="6" max="11" width="5.5703125" customWidth="1"/>
    <col min="12" max="12" width="7.5703125" customWidth="1"/>
  </cols>
  <sheetData>
    <row r="1" spans="1:1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1" t="s">
        <v>125</v>
      </c>
    </row>
    <row r="2" spans="1:12" x14ac:dyDescent="0.25">
      <c r="A2" s="23">
        <v>1</v>
      </c>
      <c r="B2" s="8" t="s">
        <v>100</v>
      </c>
      <c r="C2" s="8" t="s">
        <v>21</v>
      </c>
      <c r="D2" s="60" t="s">
        <v>17</v>
      </c>
      <c r="E2" s="36" t="s">
        <v>159</v>
      </c>
      <c r="F2" s="72">
        <v>95</v>
      </c>
      <c r="G2" s="36">
        <v>100</v>
      </c>
      <c r="H2" s="36">
        <v>100</v>
      </c>
      <c r="I2" s="36">
        <v>100</v>
      </c>
      <c r="J2" s="36">
        <v>100</v>
      </c>
      <c r="K2" s="36">
        <f>AVERAGE(F2:J2)</f>
        <v>99</v>
      </c>
      <c r="L2" s="21">
        <f>SUM(G2:K2)</f>
        <v>499</v>
      </c>
    </row>
    <row r="3" spans="1:12" ht="30" x14ac:dyDescent="0.25">
      <c r="A3" s="23">
        <v>2</v>
      </c>
      <c r="B3" s="24" t="s">
        <v>160</v>
      </c>
      <c r="C3" s="24" t="s">
        <v>161</v>
      </c>
      <c r="D3" s="60" t="s">
        <v>80</v>
      </c>
      <c r="E3" s="36" t="s">
        <v>159</v>
      </c>
      <c r="F3" s="7">
        <v>100</v>
      </c>
      <c r="G3" s="36">
        <v>90</v>
      </c>
      <c r="H3" s="36"/>
      <c r="I3" s="36">
        <v>100</v>
      </c>
      <c r="J3" s="36">
        <v>95</v>
      </c>
      <c r="K3" s="36">
        <v>100</v>
      </c>
      <c r="L3" s="21">
        <f t="shared" ref="L3:L11" si="0">SUM(F3:K3)</f>
        <v>485</v>
      </c>
    </row>
    <row r="4" spans="1:12" ht="30" x14ac:dyDescent="0.25">
      <c r="A4" s="23">
        <v>3</v>
      </c>
      <c r="B4" s="24" t="s">
        <v>169</v>
      </c>
      <c r="C4" s="24" t="s">
        <v>34</v>
      </c>
      <c r="D4" s="24" t="s">
        <v>17</v>
      </c>
      <c r="E4" s="36" t="s">
        <v>159</v>
      </c>
      <c r="F4" s="7">
        <v>75</v>
      </c>
      <c r="G4" s="36"/>
      <c r="H4" s="36">
        <v>90</v>
      </c>
      <c r="I4" s="36">
        <v>85</v>
      </c>
      <c r="J4" s="36">
        <v>72</v>
      </c>
      <c r="K4" s="36">
        <v>95</v>
      </c>
      <c r="L4" s="21">
        <f t="shared" si="0"/>
        <v>417</v>
      </c>
    </row>
    <row r="5" spans="1:12" ht="15.4" customHeight="1" x14ac:dyDescent="0.25">
      <c r="A5" s="23">
        <v>4</v>
      </c>
      <c r="B5" s="24" t="s">
        <v>164</v>
      </c>
      <c r="C5" s="24" t="s">
        <v>165</v>
      </c>
      <c r="D5" s="24" t="s">
        <v>80</v>
      </c>
      <c r="E5" s="36" t="s">
        <v>159</v>
      </c>
      <c r="F5" s="7">
        <v>85</v>
      </c>
      <c r="G5" s="36">
        <v>85</v>
      </c>
      <c r="H5" s="36"/>
      <c r="I5" s="36">
        <v>72</v>
      </c>
      <c r="J5" s="36">
        <v>85</v>
      </c>
      <c r="K5" s="36">
        <v>90</v>
      </c>
      <c r="L5" s="21">
        <f t="shared" si="0"/>
        <v>417</v>
      </c>
    </row>
    <row r="6" spans="1:12" ht="17.100000000000001" customHeight="1" x14ac:dyDescent="0.25">
      <c r="A6" s="23">
        <v>5</v>
      </c>
      <c r="B6" s="24" t="s">
        <v>166</v>
      </c>
      <c r="C6" s="24" t="s">
        <v>167</v>
      </c>
      <c r="D6" s="24" t="s">
        <v>168</v>
      </c>
      <c r="E6" s="36" t="s">
        <v>159</v>
      </c>
      <c r="F6" s="7">
        <v>80</v>
      </c>
      <c r="G6" s="36"/>
      <c r="H6" s="36">
        <v>85</v>
      </c>
      <c r="I6" s="36">
        <v>80</v>
      </c>
      <c r="J6" s="36">
        <v>80</v>
      </c>
      <c r="K6" s="36">
        <v>80</v>
      </c>
      <c r="L6" s="21">
        <f t="shared" si="0"/>
        <v>405</v>
      </c>
    </row>
    <row r="7" spans="1:12" x14ac:dyDescent="0.25">
      <c r="A7" s="23">
        <v>6</v>
      </c>
      <c r="B7" s="24" t="s">
        <v>171</v>
      </c>
      <c r="C7" s="24" t="s">
        <v>172</v>
      </c>
      <c r="D7" s="24" t="s">
        <v>17</v>
      </c>
      <c r="E7" s="36" t="s">
        <v>159</v>
      </c>
      <c r="F7" s="7">
        <v>0</v>
      </c>
      <c r="G7" s="36">
        <v>0</v>
      </c>
      <c r="H7" s="36">
        <v>95</v>
      </c>
      <c r="I7" s="36">
        <v>90</v>
      </c>
      <c r="J7" s="36">
        <v>90</v>
      </c>
      <c r="K7" s="36">
        <f>AVERAGE(F7:J7)</f>
        <v>55</v>
      </c>
      <c r="L7" s="21">
        <f t="shared" si="0"/>
        <v>330</v>
      </c>
    </row>
    <row r="8" spans="1:12" x14ac:dyDescent="0.25">
      <c r="A8" s="23">
        <v>7</v>
      </c>
      <c r="B8" s="24" t="s">
        <v>162</v>
      </c>
      <c r="C8" s="24" t="s">
        <v>163</v>
      </c>
      <c r="D8" s="60" t="s">
        <v>104</v>
      </c>
      <c r="E8" s="36" t="s">
        <v>159</v>
      </c>
      <c r="F8" s="7">
        <v>90</v>
      </c>
      <c r="G8" s="36">
        <v>95</v>
      </c>
      <c r="H8" s="36"/>
      <c r="I8" s="36"/>
      <c r="J8" s="36"/>
      <c r="K8" s="36">
        <v>85</v>
      </c>
      <c r="L8" s="21">
        <f t="shared" si="0"/>
        <v>270</v>
      </c>
    </row>
    <row r="9" spans="1:12" x14ac:dyDescent="0.25">
      <c r="A9" s="23">
        <v>8</v>
      </c>
      <c r="B9" s="11" t="s">
        <v>6</v>
      </c>
      <c r="C9" s="11" t="s">
        <v>75</v>
      </c>
      <c r="D9" s="11" t="s">
        <v>17</v>
      </c>
      <c r="E9" s="36" t="s">
        <v>159</v>
      </c>
      <c r="F9" s="7"/>
      <c r="G9" s="36">
        <v>80</v>
      </c>
      <c r="H9" s="36">
        <v>80</v>
      </c>
      <c r="I9" s="36">
        <v>75</v>
      </c>
      <c r="J9" s="36"/>
      <c r="K9" s="36"/>
      <c r="L9" s="21">
        <f t="shared" si="0"/>
        <v>235</v>
      </c>
    </row>
    <row r="10" spans="1:12" s="29" customFormat="1" x14ac:dyDescent="0.25">
      <c r="A10" s="23">
        <v>9</v>
      </c>
      <c r="B10" s="24" t="s">
        <v>100</v>
      </c>
      <c r="C10" s="24" t="s">
        <v>170</v>
      </c>
      <c r="D10" s="24" t="s">
        <v>60</v>
      </c>
      <c r="E10" s="36" t="s">
        <v>159</v>
      </c>
      <c r="F10" s="7">
        <v>69</v>
      </c>
      <c r="G10" s="36">
        <v>75</v>
      </c>
      <c r="H10" s="36"/>
      <c r="I10" s="36"/>
      <c r="J10" s="36">
        <v>75</v>
      </c>
      <c r="K10" s="36"/>
      <c r="L10" s="21">
        <f t="shared" si="0"/>
        <v>219</v>
      </c>
    </row>
    <row r="11" spans="1:12" x14ac:dyDescent="0.25">
      <c r="A11" s="23">
        <v>10</v>
      </c>
      <c r="B11" s="24" t="s">
        <v>98</v>
      </c>
      <c r="C11" s="24" t="s">
        <v>173</v>
      </c>
      <c r="D11" s="24" t="s">
        <v>14</v>
      </c>
      <c r="E11" s="36" t="s">
        <v>159</v>
      </c>
      <c r="F11" s="7">
        <v>72</v>
      </c>
      <c r="G11" s="36"/>
      <c r="H11" s="36"/>
      <c r="I11" s="36"/>
      <c r="J11" s="36"/>
      <c r="K11" s="36"/>
      <c r="L11" s="21">
        <f t="shared" si="0"/>
        <v>72</v>
      </c>
    </row>
    <row r="12" spans="1:12" x14ac:dyDescent="0.25">
      <c r="A12" s="30"/>
      <c r="B12" s="76"/>
      <c r="C12" s="76"/>
      <c r="D12" s="76"/>
      <c r="E12" s="54"/>
      <c r="F12" s="33"/>
      <c r="G12" s="54"/>
      <c r="H12" s="54"/>
      <c r="I12" s="54"/>
      <c r="J12" s="54"/>
      <c r="K12" s="54"/>
      <c r="L12" s="56"/>
    </row>
    <row r="13" spans="1:12" x14ac:dyDescent="0.25">
      <c r="A13" s="77"/>
      <c r="B13" s="79"/>
      <c r="C13" s="79"/>
      <c r="D13" s="79"/>
      <c r="E13" s="70"/>
      <c r="F13" s="73"/>
      <c r="G13" s="70"/>
      <c r="H13" s="70"/>
      <c r="I13" s="70"/>
      <c r="J13" s="70"/>
      <c r="K13" s="70"/>
      <c r="L13" s="13"/>
    </row>
    <row r="14" spans="1:12" x14ac:dyDescent="0.25">
      <c r="A14" s="77"/>
      <c r="B14" s="79"/>
      <c r="C14" s="79"/>
      <c r="D14" s="79"/>
      <c r="E14" s="70"/>
      <c r="F14" s="73"/>
      <c r="G14" s="70"/>
      <c r="H14" s="70"/>
      <c r="I14" s="70"/>
      <c r="J14" s="70"/>
      <c r="K14" s="70"/>
      <c r="L14" s="13"/>
    </row>
    <row r="15" spans="1:12" x14ac:dyDescent="0.25">
      <c r="A15" s="77"/>
      <c r="G15" s="73"/>
      <c r="H15" s="70"/>
      <c r="I15" s="70"/>
      <c r="J15" s="70"/>
      <c r="K15" s="70"/>
      <c r="L15" s="13"/>
    </row>
    <row r="16" spans="1:12" x14ac:dyDescent="0.25">
      <c r="A16" s="77"/>
      <c r="F16" s="110"/>
      <c r="G16" s="73"/>
      <c r="H16" s="70"/>
      <c r="I16" s="70"/>
      <c r="J16" s="70"/>
      <c r="K16" s="70"/>
      <c r="L16" s="13"/>
    </row>
    <row r="17" spans="1:12" x14ac:dyDescent="0.25">
      <c r="A17" s="77"/>
      <c r="G17" s="73"/>
      <c r="H17" s="70"/>
      <c r="I17" s="70"/>
      <c r="J17" s="70"/>
      <c r="K17" s="70"/>
      <c r="L17" s="13"/>
    </row>
    <row r="18" spans="1:12" x14ac:dyDescent="0.25">
      <c r="A18" s="77"/>
      <c r="G18" s="73"/>
      <c r="H18" s="70"/>
      <c r="I18" s="70"/>
      <c r="J18" s="70"/>
      <c r="K18" s="70"/>
      <c r="L18" s="13"/>
    </row>
    <row r="19" spans="1:12" x14ac:dyDescent="0.25">
      <c r="A19" s="77"/>
      <c r="D19" s="84"/>
      <c r="E19" s="70"/>
      <c r="F19" s="70"/>
      <c r="G19" s="70"/>
      <c r="H19" s="70"/>
      <c r="I19" s="70"/>
      <c r="J19" s="70"/>
      <c r="K19" s="70"/>
      <c r="L19" s="13"/>
    </row>
    <row r="20" spans="1:12" x14ac:dyDescent="0.25">
      <c r="A20" s="77"/>
      <c r="B20" s="82"/>
      <c r="C20" s="84"/>
      <c r="D20" s="111"/>
      <c r="E20" s="70"/>
      <c r="F20" s="73"/>
      <c r="G20" s="70"/>
      <c r="H20" s="70"/>
      <c r="I20" s="70"/>
      <c r="J20" s="70"/>
      <c r="K20" s="70"/>
      <c r="L20" s="13"/>
    </row>
    <row r="21" spans="1:12" x14ac:dyDescent="0.25">
      <c r="A21" s="77"/>
      <c r="B21" s="83"/>
      <c r="C21" s="83"/>
      <c r="D21" s="83"/>
      <c r="E21" s="85"/>
      <c r="F21" s="86"/>
      <c r="G21" s="85"/>
      <c r="H21" s="85"/>
      <c r="I21" s="85"/>
      <c r="J21" s="85"/>
      <c r="K21" s="85"/>
      <c r="L21" s="13"/>
    </row>
    <row r="22" spans="1:12" x14ac:dyDescent="0.25">
      <c r="A22" s="87"/>
      <c r="B22" s="79"/>
      <c r="C22" s="79"/>
      <c r="D22" s="79"/>
      <c r="E22" s="85"/>
      <c r="F22" s="86"/>
      <c r="G22" s="85"/>
      <c r="H22" s="85"/>
      <c r="I22" s="85"/>
      <c r="J22" s="85"/>
      <c r="K22" s="85"/>
      <c r="L22" s="13"/>
    </row>
    <row r="23" spans="1:12" x14ac:dyDescent="0.25">
      <c r="A23" s="74"/>
      <c r="B23" s="79"/>
      <c r="C23" s="79"/>
      <c r="D23" s="79"/>
      <c r="E23" s="85"/>
      <c r="F23" s="86"/>
      <c r="G23" s="85"/>
      <c r="H23" s="85"/>
      <c r="I23" s="85"/>
      <c r="J23" s="85"/>
      <c r="K23" s="85"/>
      <c r="L23" s="13"/>
    </row>
    <row r="24" spans="1:12" ht="18" x14ac:dyDescent="0.25">
      <c r="A24" s="112"/>
      <c r="B24" s="113"/>
      <c r="C24" s="113"/>
      <c r="D24" s="113"/>
      <c r="E24" s="113"/>
      <c r="F24" s="13"/>
      <c r="G24" s="13"/>
      <c r="H24" s="13"/>
      <c r="I24" s="13"/>
      <c r="J24" s="13"/>
      <c r="K24" s="13"/>
      <c r="L24" s="13"/>
    </row>
  </sheetData>
  <autoFilter ref="A1:L1" xr:uid="{78E4998E-285A-466C-AF86-C24476242492}">
    <sortState xmlns:xlrd2="http://schemas.microsoft.com/office/spreadsheetml/2017/richdata2" ref="A2:L31">
      <sortCondition descending="1" ref="L1"/>
    </sortState>
  </autoFilter>
  <sortState xmlns:xlrd2="http://schemas.microsoft.com/office/spreadsheetml/2017/richdata2" ref="B2:L11">
    <sortCondition descending="1" ref="L2:L11"/>
  </sortState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11" ma:contentTypeDescription="Opprett et nytt dokument." ma:contentTypeScope="" ma:versionID="97aa9aeac5357ad8db27a0485dfde670">
  <xsd:schema xmlns:xsd="http://www.w3.org/2001/XMLSchema" xmlns:xs="http://www.w3.org/2001/XMLSchema" xmlns:p="http://schemas.microsoft.com/office/2006/metadata/properties" xmlns:ns2="f892bf01-3fa0-4926-bd71-8fe280d95283" xmlns:ns3="f9868745-63b7-4e6d-94ca-a30618503fc7" targetNamespace="http://schemas.microsoft.com/office/2006/metadata/properties" ma:root="true" ma:fieldsID="80150a56bcd6511d5910d827364f77ef" ns2:_="" ns3:_="">
    <xsd:import namespace="f892bf01-3fa0-4926-bd71-8fe280d95283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f892bf01-3fa0-4926-bd71-8fe280d952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1AF1A6-C528-4F4C-9696-11337DB2327F}"/>
</file>

<file path=customXml/itemProps2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Manager/>
  <Company>NIF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Embergsrud</dc:creator>
  <cp:keywords/>
  <dc:description/>
  <cp:lastModifiedBy>Høgli, Liv</cp:lastModifiedBy>
  <cp:revision/>
  <dcterms:created xsi:type="dcterms:W3CDTF">2012-12-06T13:51:38Z</dcterms:created>
  <dcterms:modified xsi:type="dcterms:W3CDTF">2024-03-12T08:24:10Z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</Properties>
</file>